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13_ncr:1_{32E7109E-5624-46A9-A675-8F8446D904D2}" xr6:coauthVersionLast="36" xr6:coauthVersionMax="36" xr10:uidLastSave="{00000000-0000-0000-0000-000000000000}"/>
  <bookViews>
    <workbookView xWindow="0" yWindow="0" windowWidth="28800" windowHeight="12225" xr2:uid="{00000000-000D-0000-FFFF-FFFF00000000}"/>
  </bookViews>
  <sheets>
    <sheet name="ZAŁĄCZNIK NR 5" sheetId="1" r:id="rId1"/>
    <sheet name="ZAŁACZNIK NR 4" sheetId="4" r:id="rId2"/>
  </sheets>
  <definedNames>
    <definedName name="_Hlk190809653" localSheetId="0">'ZAŁĄCZNIK NR 5'!$B$1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8" i="1" l="1"/>
  <c r="F66" i="4" l="1"/>
  <c r="F62" i="4"/>
  <c r="F57" i="4" l="1"/>
  <c r="F51" i="4"/>
  <c r="F46" i="4"/>
  <c r="F38" i="4"/>
  <c r="F32" i="4"/>
  <c r="F28" i="4"/>
  <c r="F24" i="4"/>
  <c r="F19" i="4"/>
  <c r="F14" i="4"/>
  <c r="F10" i="4"/>
  <c r="F5" i="4"/>
  <c r="E48" i="1" l="1"/>
  <c r="E47" i="1"/>
  <c r="E46" i="1"/>
  <c r="E41" i="1"/>
</calcChain>
</file>

<file path=xl/sharedStrings.xml><?xml version="1.0" encoding="utf-8"?>
<sst xmlns="http://schemas.openxmlformats.org/spreadsheetml/2006/main" count="249" uniqueCount="129">
  <si>
    <t>L.P.</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</si>
  <si>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</si>
  <si>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</si>
  <si>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</si>
  <si>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</si>
  <si>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</si>
  <si>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</si>
  <si>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</si>
  <si>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</si>
  <si>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</si>
  <si>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</si>
  <si>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</si>
  <si>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</si>
  <si>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</si>
  <si>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</si>
  <si>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</si>
  <si>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</si>
  <si>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</si>
  <si>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</si>
  <si>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</si>
  <si>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</si>
  <si>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</si>
  <si>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</si>
  <si>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</si>
  <si>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</si>
  <si>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</si>
  <si>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</si>
  <si>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</si>
  <si>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</si>
  <si>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Dyrekcja ul. Agricoli 2</t>
  </si>
  <si>
    <t>Budynek Repliki Wylotu Sztolni ul. Miarki 8</t>
  </si>
  <si>
    <t>Camera Obscura ul. Mochnackiego 12</t>
  </si>
  <si>
    <t>Bajtel Gruba ul. Mochnackiego 12</t>
  </si>
  <si>
    <t>Wieża Ciśnień ul. Zamoyskiego 2</t>
  </si>
  <si>
    <t>29.</t>
  </si>
  <si>
    <t>Hostel ul. 3 Maja 93a</t>
  </si>
  <si>
    <t>BORT Guido ul. 3 Maja 93</t>
  </si>
  <si>
    <t>Główna Stacja Zasilania ul. 3 Maja 93</t>
  </si>
  <si>
    <t>Wieża Wyciągowa Szybu Guido ul. 3 Maja 93</t>
  </si>
  <si>
    <t>Budynek Nadzybia Szybu Gudio ul. 3 Maja 93</t>
  </si>
  <si>
    <t>Zmiękczalnia Wody ul. Wolności 410</t>
  </si>
  <si>
    <t>Kotłownia parowa i przybudówka ul. Wolności 410</t>
  </si>
  <si>
    <t>Akumulatorownia ul. Wolności 410</t>
  </si>
  <si>
    <t>Budynek Maszyny Wyciągowej Szybu Zabrze II ul. Wolności 410</t>
  </si>
  <si>
    <t>Budynek Nadszybia Szybu Carnall ul. Wolności 410</t>
  </si>
  <si>
    <t>Magazyn Budowlany ul. Wolności 410</t>
  </si>
  <si>
    <t>Łaźnia Łańcuszkowa ul. Wolności 408</t>
  </si>
  <si>
    <t>Stacja Wentylatorów ul. Wolności 333</t>
  </si>
  <si>
    <t>Cechownia ul. Wolności 387</t>
  </si>
  <si>
    <t>Warsztat Elektryczny ul. Wolności 410</t>
  </si>
  <si>
    <t>Prinz Schonaich ul. Wolności 410</t>
  </si>
  <si>
    <t>30.</t>
  </si>
  <si>
    <t>31.</t>
  </si>
  <si>
    <t>Wieża Wyciągowa Szybu Kolejowy ul. 3 Maja 93</t>
  </si>
  <si>
    <t>Budynek Maszyny Wyciągowej Szybu Kolejowy ul. 3 Maja 93</t>
  </si>
  <si>
    <t>Kontenerowy budynek stacji Transformatorowej ul. Mochnackiego 12</t>
  </si>
  <si>
    <t xml:space="preserve">Mieszkanie ul. 3 Maja 91/2 </t>
  </si>
  <si>
    <t>32.</t>
  </si>
  <si>
    <t>Stacja Sprężarek ul. Wolności 410 (budynek kompresorów)</t>
  </si>
  <si>
    <t xml:space="preserve">OBIEKT I LOKALIZACJA </t>
  </si>
  <si>
    <t>Budynek Stacji Wentylatorów ul. Mochnackiego 12 (BORT)</t>
  </si>
  <si>
    <t>Budynek Muzeum ul. 3 Maja 19</t>
  </si>
  <si>
    <t>Wyrobiska górnicze - Sztolnia Luiza, Skansen i Kopalnia "GUIDO"</t>
  </si>
  <si>
    <t>samochody, melexy, autobusy</t>
  </si>
  <si>
    <t>Biura ul. Wolności 402</t>
  </si>
  <si>
    <t xml:space="preserve">Maksymalna ilość gaśnic do utyliazcji </t>
  </si>
  <si>
    <t>SUMA</t>
  </si>
  <si>
    <t>SZACUNKOWA LICZBA GAŚNIC</t>
  </si>
  <si>
    <t xml:space="preserve">Minimalna ilość gaśnic do utyliazcji </t>
  </si>
  <si>
    <t>Minimalna ilość gaśnic do  przeglądu rozszerzonego/remontu:</t>
  </si>
  <si>
    <t xml:space="preserve">Maksymalna ilość  gaśnic objęta umową stanowiąca równocześnie maksymalną kwotę zamówienia </t>
  </si>
  <si>
    <t>Maksymalna ilość gaśnic do  przeglądu rozszerzonego/remontu:</t>
  </si>
  <si>
    <t>ilość gaśnic</t>
  </si>
  <si>
    <t>kwota netto 1 szt.</t>
  </si>
  <si>
    <t xml:space="preserve">kwota netto całość </t>
  </si>
  <si>
    <t>Minimalna kwota zamówienia:</t>
  </si>
  <si>
    <t>Maksymalna kwota zamówienia:</t>
  </si>
  <si>
    <t xml:space="preserve">Minimalna ilość  gaśnic do przeglądu podstawowego stanowiąca równocześnie minimalną kwotę zamówienia </t>
  </si>
  <si>
    <t>hala nammiotowa</t>
  </si>
  <si>
    <t>wyiennikownia 402 za Edisonem</t>
  </si>
  <si>
    <t>Budynek Nadszybia Szybu Wyzwolenie ul. Mochnackiego 12 + domek+kontenerowy budynek stacji+ warsztat</t>
  </si>
  <si>
    <t>33.</t>
  </si>
  <si>
    <t>34.</t>
  </si>
  <si>
    <t xml:space="preserve">Archiwum ul. Makoszowska </t>
  </si>
  <si>
    <t>35.</t>
  </si>
  <si>
    <t>OBIEKT</t>
  </si>
  <si>
    <t>ZADANIE</t>
  </si>
  <si>
    <t>OPIS WYPOSAŻENIA</t>
  </si>
  <si>
    <t>ZAKRES PRZEGLĄDU</t>
  </si>
  <si>
    <t>KWOTA NETTO ZA PRZEGLĄD</t>
  </si>
  <si>
    <t>ul. K. Miarki 8</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</si>
  <si>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</si>
  <si>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</si>
  <si>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</si>
  <si>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</si>
  <si>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 xml:space="preserve">EL 30 - 9 sztuk.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</si>
  <si>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</si>
  <si>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</si>
  <si>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</si>
  <si>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</si>
  <si>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 xml:space="preserve">ul. Mochnackiego 12 + Bajtel Gruba </t>
  </si>
  <si>
    <t xml:space="preserve">EL 30 - 4 sztuk. </t>
  </si>
  <si>
    <t>4  hydranty wewnętrzne
Sieć wewnętrzna Ø50 zakończona hydrantami wewnętrznymi Ø25
Sieć wodociągowa miejska Ø63, sprawdzenie węży hydrantowych.</t>
  </si>
  <si>
    <t xml:space="preserve">EL 30 - 2 sztuk. </t>
  </si>
  <si>
    <t>Wewnętrzna sieć hydrantowa sieć wewnętrzna Ø50 hydranty wewnętrzne Ø25  3 szt. z wężem półsztywnym, hydranty są  zlokalizowane  poza klatką schodową na korytarzu parteru  1 i 2 piętra, zasięg hydrantu 33 m.</t>
  </si>
  <si>
    <t xml:space="preserve">EI 30 - 4 szt.                                                                                </t>
  </si>
  <si>
    <t>EI 30 - 11 szt.                                                                                EI 60 - 2 szt.</t>
  </si>
  <si>
    <t>ul. Wolności 410 -  Stacja sprężarek</t>
  </si>
  <si>
    <t xml:space="preserve">  EI 60 - 2 szt.</t>
  </si>
  <si>
    <t>hydranty wewnętrzne szt. 9 i instalacja przeciwpożarowa z zaworami 52 - 8 szt.</t>
  </si>
  <si>
    <t>25 sztuk</t>
  </si>
  <si>
    <t>EL 30 - 3 sztuk. El 60 - 1szt.</t>
  </si>
  <si>
    <t>EL 30 - 4 szt.</t>
  </si>
  <si>
    <t>Muzeum Górnictwa ul. 3 Maja 19</t>
  </si>
  <si>
    <t>28 szt.</t>
  </si>
  <si>
    <t>8 szt.</t>
  </si>
  <si>
    <t xml:space="preserve">Hostel Guido ul. 3 Maja 93a </t>
  </si>
  <si>
    <t>ul. Wolności 410 - Łaźnia Łańcuszkowa</t>
  </si>
  <si>
    <t>ul. 3 Maja 93 - Bort Guido</t>
  </si>
  <si>
    <t>ul. Agricoli 2 - Dyrekcja</t>
  </si>
  <si>
    <t>ul. Zamoyskiego 2 - Wieża Ciśnień</t>
  </si>
  <si>
    <t>1  hydranty wewnętrzne DN 25</t>
  </si>
  <si>
    <t>SUMA ZA WSZYSTKIE PRZEGLĄDY:</t>
  </si>
  <si>
    <t xml:space="preserve">2  hydranty wewnętrzne </t>
  </si>
  <si>
    <t>Strefa Carnall</t>
  </si>
  <si>
    <t xml:space="preserve">hydrant zewnętrzny </t>
  </si>
  <si>
    <t>LICZBA PRZEGLĄDÓW W ROKU 2025</t>
  </si>
  <si>
    <t>„Utrzymanie w sprawności technicznej gaśnic w obiektach i wyrobiskach górniczych oraz przegląd hydrantów i drzwi przeciwpożarowych Muzeum Górnictwa Węglowego w Zabrzu”</t>
  </si>
  <si>
    <t>Załącznik nr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</si>
</sst>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5" x14ac:knownFonts="1">
    <font>
      <sz val="11"/>
      <color theme="1"/>
      <name val="Calibri"/>
      <family val="2"/>
      <scheme val="minor"/>
    </font>
    <font>
      <b/>
      <sz val="11"/>
      <color theme="1"/>
      <name val="Calibri"/>
      <family val="2"/>
      <charset val="238"/>
      <scheme val="minor"/>
    </font>
    <font>
      <sz val="11"/>
      <color theme="1"/>
      <name val="Calibri"/>
      <family val="2"/>
      <scheme val="minor"/>
    </font>
    <font>
      <sz val="9"/>
      <color theme="1"/>
      <name val="Calibri"/>
      <family val="2"/>
      <scheme val="minor"/>
    </font>
    <font>
      <sz val="16"/>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sz val="10"/>
      <color theme="1"/>
      <name val="Calibri"/>
      <family val="2"/>
      <charset val="238"/>
      <scheme val="minor"/>
    </font>
    <font>
      <sz val="10"/>
      <color theme="1"/>
      <name val="Calibri"/>
      <family val="2"/>
      <charset val="238"/>
    </font>
    <font>
      <sz val="24"/>
      <color theme="1"/>
      <name val="Calibri"/>
      <family val="2"/>
      <scheme val="minor"/>
    </font>
    <font>
      <sz val="18"/>
      <color theme="1"/>
      <name val="Calibri"/>
      <family val="2"/>
      <scheme val="minor"/>
    </font>
    <font>
      <sz val="22"/>
      <color theme="1"/>
      <name val="Calibri"/>
      <family val="2"/>
      <scheme val="minor"/>
    </font>
    <font>
      <sz val="14"/>
      <color theme="1"/>
      <name val="Calibri"/>
      <family val="2"/>
      <scheme val="minor"/>
    </font>
    <font>
      <b/>
      <sz val="11"/>
      <color theme="1"/>
      <name val="Times New Roman"/>
      <family val="1"/>
      <charset val="238"/>
    </font>
  </fonts>
  <fills count="7">
    <fill>
      <patternFill patternType="none"/>
    </fill>
    <fill>
      <patternFill patternType="gray125"/>
    </fill>
    <fill>
      <patternFill patternType="solid">
        <fgColor theme="7"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92">
    <xf numFmtId="0" fontId="0" fillId="0" borderId="0" xfId="0"/>
    <xf numFmtId="0" fontId="0" fillId="0" borderId="1" xfId="0" applyBorder="1"/>
    <xf numFmtId="0" fontId="0" fillId="0" borderId="1" xfId="0" applyBorder="1" applyAlignment="1">
      <alignment horizont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right"/>
    </xf>
    <xf numFmtId="0" fontId="0" fillId="0" borderId="2" xfId="0" applyBorder="1" applyAlignment="1">
      <alignment horizontal="right"/>
    </xf>
    <xf numFmtId="0" fontId="0" fillId="0" borderId="1" xfId="0" applyBorder="1" applyAlignment="1">
      <alignment horizontal="right" wrapText="1"/>
    </xf>
    <xf numFmtId="0" fontId="0" fillId="0" borderId="2" xfId="0" applyBorder="1" applyAlignment="1">
      <alignment horizontal="center"/>
    </xf>
    <xf numFmtId="0" fontId="0" fillId="0" borderId="5" xfId="0" applyBorder="1" applyAlignment="1">
      <alignment horizontal="center"/>
    </xf>
    <xf numFmtId="0" fontId="1" fillId="0" borderId="6" xfId="0" applyFont="1" applyFill="1" applyBorder="1" applyAlignment="1">
      <alignment horizontal="right" wrapText="1"/>
    </xf>
    <xf numFmtId="0" fontId="1" fillId="0" borderId="0" xfId="0" applyFont="1" applyFill="1" applyBorder="1" applyAlignment="1">
      <alignment horizontal="right" wrapText="1"/>
    </xf>
    <xf numFmtId="0" fontId="0" fillId="0" borderId="0" xfId="0" applyBorder="1" applyAlignment="1">
      <alignment horizontal="center"/>
    </xf>
    <xf numFmtId="0" fontId="1" fillId="3" borderId="1" xfId="0" applyFont="1" applyFill="1" applyBorder="1" applyAlignment="1">
      <alignment horizontal="right"/>
    </xf>
    <xf numFmtId="0" fontId="0" fillId="3" borderId="1" xfId="0" applyFill="1" applyBorder="1" applyAlignment="1">
      <alignment horizontal="center"/>
    </xf>
    <xf numFmtId="0" fontId="0" fillId="3" borderId="1" xfId="0" applyFill="1" applyBorder="1"/>
    <xf numFmtId="0" fontId="0" fillId="4" borderId="1" xfId="0" applyFill="1" applyBorder="1" applyAlignment="1">
      <alignment horizontal="center"/>
    </xf>
    <xf numFmtId="0" fontId="0" fillId="4" borderId="1" xfId="0" applyFill="1" applyBorder="1"/>
    <xf numFmtId="0" fontId="1" fillId="4" borderId="1" xfId="0" applyFont="1" applyFill="1" applyBorder="1" applyAlignment="1">
      <alignment horizontal="right"/>
    </xf>
    <xf numFmtId="0" fontId="0" fillId="5" borderId="1" xfId="0" applyFill="1" applyBorder="1" applyAlignment="1">
      <alignment wrapText="1"/>
    </xf>
    <xf numFmtId="0" fontId="0" fillId="5" borderId="1" xfId="0" applyFill="1" applyBorder="1"/>
    <xf numFmtId="44" fontId="0" fillId="0" borderId="1" xfId="1" applyFont="1" applyBorder="1"/>
    <xf numFmtId="44" fontId="0" fillId="0" borderId="1" xfId="0" applyNumberFormat="1" applyBorder="1"/>
    <xf numFmtId="0" fontId="0" fillId="0" borderId="2" xfId="0" applyBorder="1" applyAlignment="1">
      <alignment horizontal="center" vertical="center"/>
    </xf>
    <xf numFmtId="0" fontId="3" fillId="0" borderId="0" xfId="0" applyFont="1"/>
    <xf numFmtId="0" fontId="3" fillId="0" borderId="0" xfId="0" applyFont="1" applyAlignment="1">
      <alignment horizontal="left" vertical="center"/>
    </xf>
    <xf numFmtId="0" fontId="4" fillId="0" borderId="7"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44" fontId="5" fillId="0" borderId="1" xfId="1" applyFont="1" applyBorder="1" applyAlignment="1">
      <alignment horizontal="center" vertical="center" wrapText="1"/>
    </xf>
    <xf numFmtId="44" fontId="0" fillId="0" borderId="0" xfId="0" applyNumberFormat="1"/>
    <xf numFmtId="0" fontId="8" fillId="0" borderId="1" xfId="0" applyFont="1" applyBorder="1" applyAlignment="1">
      <alignment horizontal="left" vertical="center" wrapText="1"/>
    </xf>
    <xf numFmtId="44" fontId="0" fillId="0" borderId="1" xfId="1" applyFont="1" applyBorder="1" applyAlignment="1">
      <alignment horizontal="center" vertical="center"/>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0" xfId="0" applyFont="1" applyBorder="1" applyAlignment="1">
      <alignment horizontal="center" vertical="center"/>
    </xf>
    <xf numFmtId="0" fontId="7" fillId="0" borderId="0" xfId="0" applyFont="1" applyBorder="1" applyAlignment="1">
      <alignment horizontal="center" vertical="center" textRotation="90" wrapText="1"/>
    </xf>
    <xf numFmtId="0" fontId="3"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44" fontId="0" fillId="0" borderId="8" xfId="1" applyFont="1" applyBorder="1" applyAlignment="1">
      <alignment horizontal="center" vertical="center"/>
    </xf>
    <xf numFmtId="44" fontId="0" fillId="0" borderId="0" xfId="1" applyFont="1" applyAlignment="1">
      <alignment horizontal="center" vertical="center"/>
    </xf>
    <xf numFmtId="0" fontId="10" fillId="0" borderId="0" xfId="0" applyFont="1" applyBorder="1" applyAlignment="1">
      <alignment horizontal="center" vertical="center" textRotation="90" wrapText="1"/>
    </xf>
    <xf numFmtId="0" fontId="8" fillId="5" borderId="1" xfId="0" applyFont="1" applyFill="1" applyBorder="1" applyAlignment="1">
      <alignment horizontal="left" vertical="center" wrapText="1"/>
    </xf>
    <xf numFmtId="0" fontId="8" fillId="5" borderId="0" xfId="0" applyFont="1" applyFill="1" applyBorder="1" applyAlignment="1">
      <alignment horizontal="left" vertical="center" wrapText="1"/>
    </xf>
    <xf numFmtId="44" fontId="0" fillId="5" borderId="1" xfId="1" applyFont="1" applyFill="1" applyBorder="1" applyAlignment="1">
      <alignment horizontal="center" vertical="center"/>
    </xf>
    <xf numFmtId="0" fontId="10" fillId="0" borderId="0" xfId="0" applyFont="1" applyBorder="1" applyAlignment="1">
      <alignment horizontal="center" vertical="center" wrapText="1"/>
    </xf>
    <xf numFmtId="0" fontId="4" fillId="0" borderId="0" xfId="0" applyFont="1" applyBorder="1" applyAlignment="1">
      <alignment horizontal="center" vertical="center" textRotation="90" wrapText="1"/>
    </xf>
    <xf numFmtId="44" fontId="0" fillId="0" borderId="0" xfId="1" applyFont="1" applyBorder="1" applyAlignment="1">
      <alignment horizontal="center" vertical="center"/>
    </xf>
    <xf numFmtId="0" fontId="3" fillId="0" borderId="1" xfId="0" applyFont="1" applyBorder="1" applyAlignment="1">
      <alignment vertical="center"/>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0" fillId="0" borderId="0" xfId="0" applyAlignment="1">
      <alignment horizontal="left" vertical="center"/>
    </xf>
    <xf numFmtId="44" fontId="0" fillId="0" borderId="2" xfId="1" applyFont="1" applyBorder="1" applyAlignment="1">
      <alignment horizontal="center" vertical="center"/>
    </xf>
    <xf numFmtId="0" fontId="11" fillId="0" borderId="0" xfId="0" applyFont="1" applyBorder="1" applyAlignment="1">
      <alignment horizontal="center" vertical="center"/>
    </xf>
    <xf numFmtId="44" fontId="0" fillId="0" borderId="5" xfId="1" applyFont="1" applyBorder="1" applyAlignment="1">
      <alignment horizontal="center" vertical="center"/>
    </xf>
    <xf numFmtId="0" fontId="3" fillId="0" borderId="4" xfId="0" applyFont="1" applyBorder="1" applyAlignment="1">
      <alignment horizontal="left" vertical="center"/>
    </xf>
    <xf numFmtId="0" fontId="1" fillId="6" borderId="1" xfId="0" applyFont="1" applyFill="1" applyBorder="1" applyAlignment="1">
      <alignment horizontal="right" vertical="center"/>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6" fillId="0" borderId="4" xfId="0" applyFont="1" applyBorder="1" applyAlignment="1">
      <alignment horizontal="center" vertical="center"/>
    </xf>
    <xf numFmtId="0" fontId="13" fillId="0" borderId="4" xfId="0" applyFont="1" applyBorder="1" applyAlignment="1">
      <alignment horizontal="center" vertical="center" textRotation="90" wrapText="1"/>
    </xf>
    <xf numFmtId="0" fontId="10" fillId="0" borderId="1" xfId="0" applyFont="1" applyBorder="1" applyAlignment="1">
      <alignment horizontal="center" vertical="center" wrapText="1"/>
    </xf>
    <xf numFmtId="0" fontId="7" fillId="0" borderId="4"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3"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textRotation="90" wrapText="1"/>
    </xf>
    <xf numFmtId="0" fontId="14" fillId="0" borderId="0" xfId="0" applyFont="1" applyAlignment="1">
      <alignment wrapText="1"/>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2" fillId="0" borderId="1" xfId="0" applyFont="1" applyBorder="1" applyAlignment="1">
      <alignment horizontal="center" vertical="center" textRotation="90" wrapText="1"/>
    </xf>
    <xf numFmtId="0" fontId="5" fillId="0" borderId="7" xfId="0" applyFont="1" applyBorder="1" applyAlignment="1">
      <alignment horizontal="center" vertical="center"/>
    </xf>
    <xf numFmtId="0" fontId="11" fillId="0" borderId="1" xfId="0" applyFont="1" applyBorder="1" applyAlignment="1">
      <alignment horizontal="center" vertical="center"/>
    </xf>
    <xf numFmtId="0" fontId="4" fillId="0" borderId="1" xfId="0" applyFont="1" applyBorder="1" applyAlignment="1">
      <alignment horizontal="center" vertical="center" wrapText="1"/>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6" fillId="0" borderId="1" xfId="0" applyFont="1" applyBorder="1" applyAlignment="1">
      <alignment horizontal="center" vertical="center"/>
    </xf>
    <xf numFmtId="0" fontId="10" fillId="0" borderId="1" xfId="0" applyFont="1" applyBorder="1" applyAlignment="1">
      <alignment horizontal="center" vertical="center" textRotation="90" wrapText="1"/>
    </xf>
    <xf numFmtId="0" fontId="10" fillId="0" borderId="3" xfId="0" applyFont="1" applyBorder="1" applyAlignment="1">
      <alignment horizontal="center" vertical="center" textRotation="90" wrapText="1"/>
    </xf>
    <xf numFmtId="0" fontId="10" fillId="0" borderId="4" xfId="0" applyFont="1" applyBorder="1" applyAlignment="1">
      <alignment horizontal="center" vertical="center" textRotation="90"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6" fillId="0" borderId="3" xfId="0" applyFont="1" applyBorder="1" applyAlignment="1">
      <alignment horizontal="center" vertical="center"/>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tabSelected="1" workbookViewId="0">
      <selection activeCell="H10" sqref="H10"/>
    </sheetView>
  </sheetViews>
  <sheetFormatPr defaultRowHeight="20.100000000000001" customHeight="1" x14ac:dyDescent="0.25"/>
  <cols>
    <col min="1" max="1" width="5.42578125" customWidth="1"/>
    <col min="2" max="2" width="65.5703125" customWidth="1"/>
    <col min="3" max="3" width="16.28515625" style="5" customWidth="1"/>
    <col min="4" max="4" width="20.140625" customWidth="1"/>
    <col min="5" max="5" width="18.5703125" customWidth="1"/>
  </cols>
  <sheetData>
    <row r="1" spans="1:4" ht="53.25" customHeight="1" x14ac:dyDescent="0.25">
      <c r="B1" s="72" t="s">
        <v>127</v>
      </c>
      <c r="C1" s="73" t="s">
        <v>128</v>
      </c>
      <c r="D1" s="73"/>
    </row>
    <row r="2" spans="1:4" ht="43.5" customHeight="1" x14ac:dyDescent="0.25">
      <c r="A2" s="3" t="s">
        <v>0</v>
      </c>
      <c r="B2" s="3" t="s">
        <v>59</v>
      </c>
      <c r="C2" s="4" t="s">
        <v>67</v>
      </c>
      <c r="D2" s="4" t="s">
        <v>126</v>
      </c>
    </row>
    <row r="3" spans="1:4" ht="20.100000000000001" customHeight="1" x14ac:dyDescent="0.25">
      <c r="A3" s="1" t="s">
        <v>1</v>
      </c>
      <c r="B3" s="21" t="s">
        <v>29</v>
      </c>
      <c r="C3" s="74">
        <v>200</v>
      </c>
      <c r="D3" s="74">
        <v>1</v>
      </c>
    </row>
    <row r="4" spans="1:4" ht="20.100000000000001" customHeight="1" x14ac:dyDescent="0.25">
      <c r="A4" s="1" t="s">
        <v>2</v>
      </c>
      <c r="B4" s="21" t="s">
        <v>64</v>
      </c>
      <c r="C4" s="75"/>
      <c r="D4" s="75"/>
    </row>
    <row r="5" spans="1:4" ht="20.100000000000001" customHeight="1" x14ac:dyDescent="0.25">
      <c r="A5" s="1" t="s">
        <v>3</v>
      </c>
      <c r="B5" s="20" t="s">
        <v>30</v>
      </c>
      <c r="C5" s="75"/>
      <c r="D5" s="75"/>
    </row>
    <row r="6" spans="1:4" ht="20.100000000000001" customHeight="1" x14ac:dyDescent="0.25">
      <c r="A6" s="1" t="s">
        <v>4</v>
      </c>
      <c r="B6" s="20" t="s">
        <v>33</v>
      </c>
      <c r="C6" s="75"/>
      <c r="D6" s="75"/>
    </row>
    <row r="7" spans="1:4" ht="20.100000000000001" customHeight="1" x14ac:dyDescent="0.25">
      <c r="A7" s="1" t="s">
        <v>5</v>
      </c>
      <c r="B7" s="20" t="s">
        <v>60</v>
      </c>
      <c r="C7" s="75"/>
      <c r="D7" s="75"/>
    </row>
    <row r="8" spans="1:4" ht="20.100000000000001" customHeight="1" x14ac:dyDescent="0.25">
      <c r="A8" s="1" t="s">
        <v>6</v>
      </c>
      <c r="B8" s="20" t="s">
        <v>55</v>
      </c>
      <c r="C8" s="75"/>
      <c r="D8" s="75"/>
    </row>
    <row r="9" spans="1:4" ht="20.100000000000001" customHeight="1" x14ac:dyDescent="0.25">
      <c r="A9" s="1" t="s">
        <v>7</v>
      </c>
      <c r="B9" s="20" t="s">
        <v>78</v>
      </c>
      <c r="C9" s="75"/>
      <c r="D9" s="75"/>
    </row>
    <row r="10" spans="1:4" ht="28.5" customHeight="1" x14ac:dyDescent="0.25">
      <c r="A10" s="1" t="s">
        <v>8</v>
      </c>
      <c r="B10" s="20" t="s">
        <v>80</v>
      </c>
      <c r="C10" s="75"/>
      <c r="D10" s="75"/>
    </row>
    <row r="11" spans="1:4" ht="20.100000000000001" customHeight="1" x14ac:dyDescent="0.25">
      <c r="A11" s="1" t="s">
        <v>9</v>
      </c>
      <c r="B11" s="20" t="s">
        <v>31</v>
      </c>
      <c r="C11" s="75"/>
      <c r="D11" s="75"/>
    </row>
    <row r="12" spans="1:4" ht="20.100000000000001" customHeight="1" x14ac:dyDescent="0.25">
      <c r="A12" s="1" t="s">
        <v>10</v>
      </c>
      <c r="B12" s="20" t="s">
        <v>32</v>
      </c>
      <c r="C12" s="75"/>
      <c r="D12" s="75"/>
    </row>
    <row r="13" spans="1:4" ht="20.100000000000001" customHeight="1" x14ac:dyDescent="0.25">
      <c r="A13" s="1" t="s">
        <v>11</v>
      </c>
      <c r="B13" s="20" t="s">
        <v>61</v>
      </c>
      <c r="C13" s="75"/>
      <c r="D13" s="75"/>
    </row>
    <row r="14" spans="1:4" ht="20.100000000000001" customHeight="1" x14ac:dyDescent="0.25">
      <c r="A14" s="1" t="s">
        <v>12</v>
      </c>
      <c r="B14" s="21" t="s">
        <v>35</v>
      </c>
      <c r="C14" s="75"/>
      <c r="D14" s="75"/>
    </row>
    <row r="15" spans="1:4" ht="20.100000000000001" customHeight="1" x14ac:dyDescent="0.25">
      <c r="A15" s="1" t="s">
        <v>13</v>
      </c>
      <c r="B15" s="21" t="s">
        <v>36</v>
      </c>
      <c r="C15" s="75"/>
      <c r="D15" s="75"/>
    </row>
    <row r="16" spans="1:4" ht="20.100000000000001" customHeight="1" x14ac:dyDescent="0.25">
      <c r="A16" s="1" t="s">
        <v>14</v>
      </c>
      <c r="B16" s="20" t="s">
        <v>37</v>
      </c>
      <c r="C16" s="75"/>
      <c r="D16" s="75"/>
    </row>
    <row r="17" spans="1:4" ht="20.100000000000001" customHeight="1" x14ac:dyDescent="0.25">
      <c r="A17" s="1" t="s">
        <v>15</v>
      </c>
      <c r="B17" s="20" t="s">
        <v>53</v>
      </c>
      <c r="C17" s="75"/>
      <c r="D17" s="75"/>
    </row>
    <row r="18" spans="1:4" ht="20.100000000000001" customHeight="1" x14ac:dyDescent="0.25">
      <c r="A18" s="1" t="s">
        <v>16</v>
      </c>
      <c r="B18" s="20" t="s">
        <v>54</v>
      </c>
      <c r="C18" s="75"/>
      <c r="D18" s="75"/>
    </row>
    <row r="19" spans="1:4" ht="20.100000000000001" customHeight="1" x14ac:dyDescent="0.25">
      <c r="A19" s="1" t="s">
        <v>17</v>
      </c>
      <c r="B19" s="20" t="s">
        <v>38</v>
      </c>
      <c r="C19" s="75"/>
      <c r="D19" s="75"/>
    </row>
    <row r="20" spans="1:4" ht="20.100000000000001" customHeight="1" x14ac:dyDescent="0.25">
      <c r="A20" s="1" t="s">
        <v>18</v>
      </c>
      <c r="B20" s="20" t="s">
        <v>39</v>
      </c>
      <c r="C20" s="75"/>
      <c r="D20" s="75"/>
    </row>
    <row r="21" spans="1:4" ht="20.100000000000001" customHeight="1" x14ac:dyDescent="0.25">
      <c r="A21" s="1" t="s">
        <v>19</v>
      </c>
      <c r="B21" s="20" t="s">
        <v>56</v>
      </c>
      <c r="C21" s="75"/>
      <c r="D21" s="75"/>
    </row>
    <row r="22" spans="1:4" ht="20.100000000000001" customHeight="1" x14ac:dyDescent="0.25">
      <c r="A22" s="1" t="s">
        <v>20</v>
      </c>
      <c r="B22" s="20" t="s">
        <v>50</v>
      </c>
      <c r="C22" s="75"/>
      <c r="D22" s="75"/>
    </row>
    <row r="23" spans="1:4" ht="20.100000000000001" customHeight="1" x14ac:dyDescent="0.25">
      <c r="A23" s="1" t="s">
        <v>21</v>
      </c>
      <c r="B23" s="20" t="s">
        <v>49</v>
      </c>
      <c r="C23" s="75"/>
      <c r="D23" s="75"/>
    </row>
    <row r="24" spans="1:4" ht="20.100000000000001" customHeight="1" x14ac:dyDescent="0.25">
      <c r="A24" s="1" t="s">
        <v>22</v>
      </c>
      <c r="B24" s="20" t="s">
        <v>40</v>
      </c>
      <c r="C24" s="75"/>
      <c r="D24" s="75"/>
    </row>
    <row r="25" spans="1:4" ht="20.100000000000001" customHeight="1" x14ac:dyDescent="0.25">
      <c r="A25" s="1" t="s">
        <v>23</v>
      </c>
      <c r="B25" s="20" t="s">
        <v>41</v>
      </c>
      <c r="C25" s="75"/>
      <c r="D25" s="75"/>
    </row>
    <row r="26" spans="1:4" ht="20.100000000000001" customHeight="1" x14ac:dyDescent="0.25">
      <c r="A26" s="1" t="s">
        <v>24</v>
      </c>
      <c r="B26" s="20" t="s">
        <v>58</v>
      </c>
      <c r="C26" s="75"/>
      <c r="D26" s="75"/>
    </row>
    <row r="27" spans="1:4" ht="20.100000000000001" customHeight="1" x14ac:dyDescent="0.25">
      <c r="A27" s="1" t="s">
        <v>25</v>
      </c>
      <c r="B27" s="20" t="s">
        <v>42</v>
      </c>
      <c r="C27" s="75"/>
      <c r="D27" s="75"/>
    </row>
    <row r="28" spans="1:4" ht="20.100000000000001" customHeight="1" x14ac:dyDescent="0.25">
      <c r="A28" s="1" t="s">
        <v>26</v>
      </c>
      <c r="B28" s="20" t="s">
        <v>43</v>
      </c>
      <c r="C28" s="75"/>
      <c r="D28" s="75"/>
    </row>
    <row r="29" spans="1:4" ht="20.100000000000001" customHeight="1" x14ac:dyDescent="0.25">
      <c r="A29" s="1" t="s">
        <v>27</v>
      </c>
      <c r="B29" s="20" t="s">
        <v>44</v>
      </c>
      <c r="C29" s="75"/>
      <c r="D29" s="75"/>
    </row>
    <row r="30" spans="1:4" ht="20.100000000000001" customHeight="1" x14ac:dyDescent="0.25">
      <c r="A30" s="1" t="s">
        <v>28</v>
      </c>
      <c r="B30" s="20" t="s">
        <v>45</v>
      </c>
      <c r="C30" s="75"/>
      <c r="D30" s="75"/>
    </row>
    <row r="31" spans="1:4" ht="20.100000000000001" customHeight="1" x14ac:dyDescent="0.25">
      <c r="A31" s="1" t="s">
        <v>34</v>
      </c>
      <c r="B31" s="20" t="s">
        <v>46</v>
      </c>
      <c r="C31" s="75"/>
      <c r="D31" s="75"/>
    </row>
    <row r="32" spans="1:4" ht="20.100000000000001" customHeight="1" x14ac:dyDescent="0.25">
      <c r="A32" s="1" t="s">
        <v>51</v>
      </c>
      <c r="B32" s="20" t="s">
        <v>79</v>
      </c>
      <c r="C32" s="75"/>
      <c r="D32" s="75"/>
    </row>
    <row r="33" spans="1:5" ht="20.100000000000001" customHeight="1" x14ac:dyDescent="0.25">
      <c r="A33" s="1" t="s">
        <v>52</v>
      </c>
      <c r="B33" s="20" t="s">
        <v>47</v>
      </c>
      <c r="C33" s="75"/>
      <c r="D33" s="75"/>
    </row>
    <row r="34" spans="1:5" ht="20.100000000000001" customHeight="1" x14ac:dyDescent="0.25">
      <c r="A34" s="1" t="s">
        <v>57</v>
      </c>
      <c r="B34" s="20" t="s">
        <v>48</v>
      </c>
      <c r="C34" s="75"/>
      <c r="D34" s="75"/>
    </row>
    <row r="35" spans="1:5" ht="20.100000000000001" customHeight="1" x14ac:dyDescent="0.25">
      <c r="A35" s="1" t="s">
        <v>81</v>
      </c>
      <c r="B35" s="20" t="s">
        <v>83</v>
      </c>
      <c r="C35" s="76"/>
      <c r="D35" s="76"/>
    </row>
    <row r="36" spans="1:5" ht="20.100000000000001" customHeight="1" x14ac:dyDescent="0.25">
      <c r="A36" s="1" t="s">
        <v>82</v>
      </c>
      <c r="B36" s="20" t="s">
        <v>62</v>
      </c>
      <c r="C36" s="2">
        <v>146</v>
      </c>
      <c r="D36" s="2">
        <v>3</v>
      </c>
    </row>
    <row r="37" spans="1:5" ht="20.100000000000001" customHeight="1" thickBot="1" x14ac:dyDescent="0.3">
      <c r="A37" s="1" t="s">
        <v>84</v>
      </c>
      <c r="B37" s="20" t="s">
        <v>63</v>
      </c>
      <c r="C37" s="9">
        <v>15</v>
      </c>
      <c r="D37" s="2">
        <v>1</v>
      </c>
    </row>
    <row r="38" spans="1:5" ht="20.100000000000001" customHeight="1" thickBot="1" x14ac:dyDescent="0.3">
      <c r="B38" s="11" t="s">
        <v>66</v>
      </c>
      <c r="C38" s="10">
        <f>C37+C3+(C36*D36)</f>
        <v>653</v>
      </c>
    </row>
    <row r="39" spans="1:5" ht="20.100000000000001" customHeight="1" x14ac:dyDescent="0.25">
      <c r="B39" s="12"/>
      <c r="C39" s="13"/>
    </row>
    <row r="40" spans="1:5" ht="20.100000000000001" customHeight="1" x14ac:dyDescent="0.25">
      <c r="B40" s="14" t="s">
        <v>75</v>
      </c>
      <c r="C40" s="15" t="s">
        <v>72</v>
      </c>
      <c r="D40" s="16" t="s">
        <v>73</v>
      </c>
      <c r="E40" s="16" t="s">
        <v>74</v>
      </c>
    </row>
    <row r="41" spans="1:5" ht="33" customHeight="1" x14ac:dyDescent="0.25">
      <c r="B41" s="8" t="s">
        <v>77</v>
      </c>
      <c r="C41" s="2">
        <v>655</v>
      </c>
      <c r="D41" s="22"/>
      <c r="E41" s="23">
        <f>D41*C41</f>
        <v>0</v>
      </c>
    </row>
    <row r="42" spans="1:5" ht="20.100000000000001" customHeight="1" x14ac:dyDescent="0.25">
      <c r="B42" s="6" t="s">
        <v>69</v>
      </c>
      <c r="C42" s="2">
        <v>0</v>
      </c>
      <c r="D42" s="22"/>
      <c r="E42" s="1"/>
    </row>
    <row r="43" spans="1:5" ht="20.100000000000001" customHeight="1" x14ac:dyDescent="0.25">
      <c r="B43" s="6" t="s">
        <v>68</v>
      </c>
      <c r="C43" s="2">
        <v>0</v>
      </c>
      <c r="D43" s="22"/>
      <c r="E43" s="1"/>
    </row>
    <row r="45" spans="1:5" ht="20.100000000000001" customHeight="1" x14ac:dyDescent="0.25">
      <c r="B45" s="19" t="s">
        <v>76</v>
      </c>
      <c r="C45" s="17" t="s">
        <v>72</v>
      </c>
      <c r="D45" s="18" t="s">
        <v>73</v>
      </c>
      <c r="E45" s="18" t="s">
        <v>74</v>
      </c>
    </row>
    <row r="46" spans="1:5" ht="32.25" customHeight="1" x14ac:dyDescent="0.25">
      <c r="B46" s="8" t="s">
        <v>70</v>
      </c>
      <c r="C46" s="2">
        <v>655</v>
      </c>
      <c r="D46" s="22"/>
      <c r="E46" s="22">
        <f>D46*C46</f>
        <v>0</v>
      </c>
    </row>
    <row r="47" spans="1:5" ht="20.100000000000001" customHeight="1" x14ac:dyDescent="0.25">
      <c r="B47" s="7" t="s">
        <v>71</v>
      </c>
      <c r="C47" s="2">
        <v>30</v>
      </c>
      <c r="D47" s="22"/>
      <c r="E47" s="22">
        <f>D47*C47</f>
        <v>0</v>
      </c>
    </row>
    <row r="48" spans="1:5" ht="20.100000000000001" customHeight="1" x14ac:dyDescent="0.25">
      <c r="B48" s="6" t="s">
        <v>65</v>
      </c>
      <c r="C48" s="2">
        <v>30</v>
      </c>
      <c r="D48" s="22"/>
      <c r="E48" s="22">
        <f>D48*C48</f>
        <v>0</v>
      </c>
    </row>
  </sheetData>
  <mergeCells count="3">
    <mergeCell ref="C1:D1"/>
    <mergeCell ref="C3:C35"/>
    <mergeCell ref="D3:D35"/>
  </mergeCells>
  <pageMargins left="0.25" right="0.25" top="0.75" bottom="0.75" header="0.3" footer="0.3"/>
  <pageSetup paperSize="9" scale="7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9B99-F6D3-49E5-B9A4-873A64D360AF}">
  <sheetPr>
    <pageSetUpPr fitToPage="1"/>
  </sheetPr>
  <dimension ref="A1:H66"/>
  <sheetViews>
    <sheetView zoomScaleNormal="100" workbookViewId="0">
      <selection activeCell="D3" sqref="D3"/>
    </sheetView>
  </sheetViews>
  <sheetFormatPr defaultRowHeight="15" x14ac:dyDescent="0.25"/>
  <cols>
    <col min="1" max="1" width="6.42578125" customWidth="1"/>
    <col min="2" max="2" width="10" customWidth="1"/>
    <col min="3" max="3" width="25.42578125" style="53" customWidth="1"/>
    <col min="4" max="4" width="42" style="53" customWidth="1"/>
    <col min="5" max="5" width="93.42578125" style="53" customWidth="1"/>
    <col min="6" max="6" width="14.140625" style="42" customWidth="1"/>
    <col min="7" max="7" width="11" customWidth="1"/>
    <col min="8" max="8" width="11.28515625" bestFit="1" customWidth="1"/>
  </cols>
  <sheetData>
    <row r="1" spans="1:8" ht="27" customHeight="1" x14ac:dyDescent="0.25">
      <c r="A1" s="25"/>
      <c r="B1" s="25"/>
      <c r="C1" s="78" t="s">
        <v>127</v>
      </c>
      <c r="D1" s="78"/>
      <c r="E1" s="78"/>
      <c r="F1" s="27"/>
    </row>
    <row r="2" spans="1:8" ht="24" x14ac:dyDescent="0.25">
      <c r="A2" s="25"/>
      <c r="B2" s="28" t="s">
        <v>85</v>
      </c>
      <c r="C2" s="29" t="s">
        <v>86</v>
      </c>
      <c r="D2" s="29" t="s">
        <v>87</v>
      </c>
      <c r="E2" s="29" t="s">
        <v>88</v>
      </c>
      <c r="F2" s="30" t="s">
        <v>89</v>
      </c>
    </row>
    <row r="3" spans="1:8" ht="98.25" customHeight="1" x14ac:dyDescent="0.25">
      <c r="A3" s="87" t="s">
        <v>1</v>
      </c>
      <c r="B3" s="89" t="s">
        <v>90</v>
      </c>
      <c r="C3" s="59" t="s">
        <v>91</v>
      </c>
      <c r="D3" s="59" t="s">
        <v>92</v>
      </c>
      <c r="E3" s="60" t="s">
        <v>93</v>
      </c>
      <c r="F3" s="54"/>
      <c r="H3" s="31"/>
    </row>
    <row r="4" spans="1:8" ht="153" customHeight="1" x14ac:dyDescent="0.25">
      <c r="A4" s="88"/>
      <c r="B4" s="90"/>
      <c r="C4" s="34" t="s">
        <v>94</v>
      </c>
      <c r="D4" s="32" t="s">
        <v>95</v>
      </c>
      <c r="E4" s="32" t="s">
        <v>96</v>
      </c>
      <c r="F4" s="33"/>
      <c r="H4" s="31"/>
    </row>
    <row r="5" spans="1:8" ht="29.25" customHeight="1" thickBot="1" x14ac:dyDescent="0.3">
      <c r="A5" s="36"/>
      <c r="B5" s="37"/>
      <c r="C5" s="38"/>
      <c r="D5" s="39"/>
      <c r="E5" s="40" t="s">
        <v>97</v>
      </c>
      <c r="F5" s="41">
        <f>SUM(F3:F4)</f>
        <v>0</v>
      </c>
    </row>
    <row r="6" spans="1:8" ht="24.75" customHeight="1" x14ac:dyDescent="0.25">
      <c r="A6" s="25"/>
      <c r="B6" s="25"/>
      <c r="C6" s="26"/>
      <c r="D6" s="39"/>
      <c r="E6" s="39"/>
    </row>
    <row r="7" spans="1:8" ht="24" x14ac:dyDescent="0.25">
      <c r="A7" s="25"/>
      <c r="B7" s="28" t="s">
        <v>85</v>
      </c>
      <c r="C7" s="29" t="s">
        <v>86</v>
      </c>
      <c r="D7" s="29" t="s">
        <v>87</v>
      </c>
      <c r="E7" s="29" t="s">
        <v>88</v>
      </c>
      <c r="F7" s="30" t="s">
        <v>89</v>
      </c>
    </row>
    <row r="8" spans="1:8" ht="89.25" x14ac:dyDescent="0.25">
      <c r="A8" s="91" t="s">
        <v>2</v>
      </c>
      <c r="B8" s="85" t="s">
        <v>116</v>
      </c>
      <c r="C8" s="32" t="s">
        <v>91</v>
      </c>
      <c r="D8" s="32" t="s">
        <v>98</v>
      </c>
      <c r="E8" s="35" t="s">
        <v>93</v>
      </c>
      <c r="F8" s="33"/>
      <c r="H8" s="31"/>
    </row>
    <row r="9" spans="1:8" ht="127.5" x14ac:dyDescent="0.25">
      <c r="A9" s="88"/>
      <c r="B9" s="86"/>
      <c r="C9" s="34" t="s">
        <v>94</v>
      </c>
      <c r="D9" s="32" t="s">
        <v>99</v>
      </c>
      <c r="E9" s="32" t="s">
        <v>96</v>
      </c>
      <c r="F9" s="33"/>
      <c r="H9" s="31"/>
    </row>
    <row r="10" spans="1:8" ht="27.75" customHeight="1" thickBot="1" x14ac:dyDescent="0.3">
      <c r="A10" s="36"/>
      <c r="B10" s="37"/>
      <c r="C10" s="38"/>
      <c r="D10" s="39"/>
      <c r="E10" s="40" t="s">
        <v>66</v>
      </c>
      <c r="F10" s="41">
        <f>SUM(F8:F9)</f>
        <v>0</v>
      </c>
    </row>
    <row r="11" spans="1:8" ht="18.75" customHeight="1" x14ac:dyDescent="0.25">
      <c r="A11" s="25"/>
      <c r="B11" s="25"/>
      <c r="C11" s="26"/>
      <c r="D11" s="26"/>
      <c r="E11" s="26"/>
    </row>
    <row r="12" spans="1:8" ht="24" x14ac:dyDescent="0.25">
      <c r="A12" s="25"/>
      <c r="B12" s="28" t="s">
        <v>85</v>
      </c>
      <c r="C12" s="29" t="s">
        <v>86</v>
      </c>
      <c r="D12" s="29" t="s">
        <v>87</v>
      </c>
      <c r="E12" s="29" t="s">
        <v>88</v>
      </c>
      <c r="F12" s="30" t="s">
        <v>89</v>
      </c>
    </row>
    <row r="13" spans="1:8" ht="127.5" x14ac:dyDescent="0.25">
      <c r="A13" s="61" t="s">
        <v>3</v>
      </c>
      <c r="B13" s="62" t="s">
        <v>100</v>
      </c>
      <c r="C13" s="34" t="s">
        <v>94</v>
      </c>
      <c r="D13" s="32" t="s">
        <v>101</v>
      </c>
      <c r="E13" s="32" t="s">
        <v>96</v>
      </c>
      <c r="F13" s="33"/>
      <c r="H13" s="31"/>
    </row>
    <row r="14" spans="1:8" ht="24" customHeight="1" thickBot="1" x14ac:dyDescent="0.3">
      <c r="A14" s="36"/>
      <c r="B14" s="43"/>
      <c r="C14" s="38"/>
      <c r="D14" s="39"/>
      <c r="E14" s="40" t="s">
        <v>66</v>
      </c>
      <c r="F14" s="41">
        <f>SUM(F13:F13)</f>
        <v>0</v>
      </c>
    </row>
    <row r="15" spans="1:8" ht="20.25" customHeight="1" x14ac:dyDescent="0.25">
      <c r="A15" s="25"/>
      <c r="B15" s="25"/>
      <c r="C15" s="26"/>
      <c r="D15" s="26"/>
      <c r="E15" s="26"/>
    </row>
    <row r="16" spans="1:8" ht="24" x14ac:dyDescent="0.25">
      <c r="A16" s="25"/>
      <c r="B16" s="28" t="s">
        <v>85</v>
      </c>
      <c r="C16" s="29" t="s">
        <v>86</v>
      </c>
      <c r="D16" s="29" t="s">
        <v>87</v>
      </c>
      <c r="E16" s="29" t="s">
        <v>88</v>
      </c>
      <c r="F16" s="30" t="s">
        <v>89</v>
      </c>
    </row>
    <row r="17" spans="1:8" ht="103.5" customHeight="1" x14ac:dyDescent="0.25">
      <c r="A17" s="83" t="s">
        <v>4</v>
      </c>
      <c r="B17" s="77" t="s">
        <v>117</v>
      </c>
      <c r="C17" s="32" t="s">
        <v>91</v>
      </c>
      <c r="D17" s="32" t="s">
        <v>102</v>
      </c>
      <c r="E17" s="35" t="s">
        <v>93</v>
      </c>
      <c r="F17" s="33"/>
      <c r="H17" s="31"/>
    </row>
    <row r="18" spans="1:8" ht="144.75" customHeight="1" x14ac:dyDescent="0.25">
      <c r="A18" s="83"/>
      <c r="B18" s="77"/>
      <c r="C18" s="34" t="s">
        <v>94</v>
      </c>
      <c r="D18" s="44" t="s">
        <v>103</v>
      </c>
      <c r="E18" s="32" t="s">
        <v>96</v>
      </c>
      <c r="F18" s="33"/>
      <c r="H18" s="31"/>
    </row>
    <row r="19" spans="1:8" ht="32.25" customHeight="1" thickBot="1" x14ac:dyDescent="0.3">
      <c r="A19" s="36"/>
      <c r="B19" s="37"/>
      <c r="C19" s="38"/>
      <c r="D19" s="45"/>
      <c r="E19" s="40" t="s">
        <v>66</v>
      </c>
      <c r="F19" s="41">
        <f>SUM(F17:F18)</f>
        <v>0</v>
      </c>
    </row>
    <row r="20" spans="1:8" ht="32.25" customHeight="1" x14ac:dyDescent="0.25">
      <c r="A20" s="25"/>
      <c r="B20" s="25"/>
      <c r="C20" s="26"/>
      <c r="D20" s="26"/>
      <c r="E20" s="26"/>
    </row>
    <row r="21" spans="1:8" ht="24" x14ac:dyDescent="0.25">
      <c r="A21" s="25"/>
      <c r="B21" s="28" t="s">
        <v>85</v>
      </c>
      <c r="C21" s="29" t="s">
        <v>86</v>
      </c>
      <c r="D21" s="29" t="s">
        <v>87</v>
      </c>
      <c r="E21" s="29" t="s">
        <v>88</v>
      </c>
      <c r="F21" s="30" t="s">
        <v>89</v>
      </c>
    </row>
    <row r="22" spans="1:8" ht="102.75" customHeight="1" x14ac:dyDescent="0.25">
      <c r="A22" s="83" t="s">
        <v>5</v>
      </c>
      <c r="B22" s="84" t="s">
        <v>118</v>
      </c>
      <c r="C22" s="32" t="s">
        <v>91</v>
      </c>
      <c r="D22" s="32" t="s">
        <v>104</v>
      </c>
      <c r="E22" s="35" t="s">
        <v>93</v>
      </c>
      <c r="F22" s="33"/>
      <c r="H22" s="31"/>
    </row>
    <row r="23" spans="1:8" ht="171" customHeight="1" x14ac:dyDescent="0.25">
      <c r="A23" s="83"/>
      <c r="B23" s="84"/>
      <c r="C23" s="34" t="s">
        <v>94</v>
      </c>
      <c r="D23" s="44" t="s">
        <v>105</v>
      </c>
      <c r="E23" s="32" t="s">
        <v>96</v>
      </c>
      <c r="F23" s="46"/>
      <c r="H23" s="31"/>
    </row>
    <row r="24" spans="1:8" ht="21" customHeight="1" thickBot="1" x14ac:dyDescent="0.3">
      <c r="A24" s="36"/>
      <c r="B24" s="37"/>
      <c r="C24" s="38"/>
      <c r="D24" s="45"/>
      <c r="E24" s="40" t="s">
        <v>66</v>
      </c>
      <c r="F24" s="41">
        <f>SUM(F22:F23)</f>
        <v>0</v>
      </c>
    </row>
    <row r="25" spans="1:8" ht="43.5" customHeight="1" x14ac:dyDescent="0.25">
      <c r="A25" s="25"/>
      <c r="B25" s="25"/>
      <c r="C25" s="26"/>
      <c r="D25" s="26"/>
      <c r="E25" s="26"/>
    </row>
    <row r="26" spans="1:8" ht="24" x14ac:dyDescent="0.25">
      <c r="A26" s="25"/>
      <c r="B26" s="28" t="s">
        <v>85</v>
      </c>
      <c r="C26" s="29" t="s">
        <v>86</v>
      </c>
      <c r="D26" s="29" t="s">
        <v>87</v>
      </c>
      <c r="E26" s="29" t="s">
        <v>88</v>
      </c>
      <c r="F26" s="30" t="s">
        <v>89</v>
      </c>
    </row>
    <row r="27" spans="1:8" ht="276.75" x14ac:dyDescent="0.25">
      <c r="A27" s="63" t="s">
        <v>6</v>
      </c>
      <c r="B27" s="64" t="s">
        <v>119</v>
      </c>
      <c r="C27" s="34" t="s">
        <v>94</v>
      </c>
      <c r="D27" s="44" t="s">
        <v>106</v>
      </c>
      <c r="E27" s="32" t="s">
        <v>96</v>
      </c>
      <c r="F27" s="33"/>
      <c r="H27" s="31"/>
    </row>
    <row r="28" spans="1:8" ht="22.5" customHeight="1" thickBot="1" x14ac:dyDescent="0.3">
      <c r="A28" s="47"/>
      <c r="B28" s="37"/>
      <c r="C28" s="38"/>
      <c r="D28" s="45"/>
      <c r="E28" s="40" t="s">
        <v>66</v>
      </c>
      <c r="F28" s="41">
        <f>SUM(F27:F27)</f>
        <v>0</v>
      </c>
    </row>
    <row r="29" spans="1:8" ht="33" customHeight="1" x14ac:dyDescent="0.25">
      <c r="A29" s="25"/>
      <c r="B29" s="25"/>
      <c r="C29" s="26"/>
      <c r="D29" s="26"/>
      <c r="E29" s="26"/>
    </row>
    <row r="30" spans="1:8" ht="24" x14ac:dyDescent="0.25">
      <c r="A30" s="25"/>
      <c r="B30" s="28" t="s">
        <v>85</v>
      </c>
      <c r="C30" s="29" t="s">
        <v>86</v>
      </c>
      <c r="D30" s="29" t="s">
        <v>87</v>
      </c>
      <c r="E30" s="29" t="s">
        <v>88</v>
      </c>
      <c r="F30" s="30" t="s">
        <v>89</v>
      </c>
    </row>
    <row r="31" spans="1:8" ht="146.25" customHeight="1" x14ac:dyDescent="0.25">
      <c r="A31" s="63" t="s">
        <v>7</v>
      </c>
      <c r="B31" s="65" t="s">
        <v>107</v>
      </c>
      <c r="C31" s="66" t="s">
        <v>94</v>
      </c>
      <c r="D31" s="67" t="s">
        <v>108</v>
      </c>
      <c r="E31" s="32" t="s">
        <v>96</v>
      </c>
      <c r="F31" s="33"/>
      <c r="H31" s="31"/>
    </row>
    <row r="32" spans="1:8" ht="20.25" customHeight="1" thickBot="1" x14ac:dyDescent="0.3">
      <c r="A32" s="47"/>
      <c r="B32" s="48"/>
      <c r="C32" s="38"/>
      <c r="D32" s="45"/>
      <c r="E32" s="40" t="s">
        <v>66</v>
      </c>
      <c r="F32" s="41">
        <f>SUM(F31:F31)</f>
        <v>0</v>
      </c>
    </row>
    <row r="33" spans="1:8" ht="20.25" customHeight="1" x14ac:dyDescent="0.25">
      <c r="A33" s="47"/>
      <c r="B33" s="48"/>
      <c r="C33" s="38"/>
      <c r="D33" s="45"/>
      <c r="E33" s="40"/>
      <c r="F33" s="49"/>
    </row>
    <row r="34" spans="1:8" ht="31.5" x14ac:dyDescent="0.25">
      <c r="A34" s="47"/>
      <c r="B34" s="48"/>
      <c r="C34" s="38"/>
      <c r="D34" s="45"/>
      <c r="E34" s="40"/>
      <c r="F34" s="49"/>
    </row>
    <row r="35" spans="1:8" ht="24" x14ac:dyDescent="0.25">
      <c r="A35" s="79" t="s">
        <v>8</v>
      </c>
      <c r="B35" s="28" t="s">
        <v>85</v>
      </c>
      <c r="C35" s="29" t="s">
        <v>86</v>
      </c>
      <c r="D35" s="29" t="s">
        <v>87</v>
      </c>
      <c r="E35" s="29" t="s">
        <v>88</v>
      </c>
      <c r="F35" s="30" t="s">
        <v>89</v>
      </c>
    </row>
    <row r="36" spans="1:8" ht="107.25" customHeight="1" x14ac:dyDescent="0.25">
      <c r="A36" s="79"/>
      <c r="B36" s="85" t="s">
        <v>120</v>
      </c>
      <c r="C36" s="51" t="s">
        <v>91</v>
      </c>
      <c r="D36" s="51" t="s">
        <v>109</v>
      </c>
      <c r="E36" s="35" t="s">
        <v>93</v>
      </c>
      <c r="F36" s="33"/>
      <c r="H36" s="31"/>
    </row>
    <row r="37" spans="1:8" ht="127.5" x14ac:dyDescent="0.25">
      <c r="A37" s="79"/>
      <c r="B37" s="86"/>
      <c r="C37" s="50" t="s">
        <v>94</v>
      </c>
      <c r="D37" s="52" t="s">
        <v>110</v>
      </c>
      <c r="E37" s="32" t="s">
        <v>96</v>
      </c>
      <c r="F37" s="33"/>
      <c r="H37" s="31"/>
    </row>
    <row r="38" spans="1:8" ht="15.75" thickBot="1" x14ac:dyDescent="0.3">
      <c r="E38" s="40" t="s">
        <v>66</v>
      </c>
      <c r="F38" s="41">
        <f>SUM(F36:F37)</f>
        <v>0</v>
      </c>
    </row>
    <row r="43" spans="1:8" ht="24" x14ac:dyDescent="0.25">
      <c r="A43" s="25"/>
      <c r="B43" s="28" t="s">
        <v>85</v>
      </c>
      <c r="C43" s="29" t="s">
        <v>86</v>
      </c>
      <c r="D43" s="29" t="s">
        <v>87</v>
      </c>
      <c r="E43" s="29" t="s">
        <v>88</v>
      </c>
      <c r="F43" s="30" t="s">
        <v>89</v>
      </c>
    </row>
    <row r="44" spans="1:8" ht="93.75" customHeight="1" x14ac:dyDescent="0.25">
      <c r="A44" s="79" t="s">
        <v>9</v>
      </c>
      <c r="B44" s="84" t="s">
        <v>49</v>
      </c>
      <c r="C44" s="59" t="s">
        <v>91</v>
      </c>
      <c r="D44" s="69" t="s">
        <v>123</v>
      </c>
      <c r="E44" s="60" t="s">
        <v>93</v>
      </c>
      <c r="F44" s="54"/>
    </row>
    <row r="45" spans="1:8" ht="128.25" thickBot="1" x14ac:dyDescent="0.3">
      <c r="A45" s="79"/>
      <c r="B45" s="84"/>
      <c r="C45" s="34" t="s">
        <v>94</v>
      </c>
      <c r="D45" s="32" t="s">
        <v>111</v>
      </c>
      <c r="E45" s="32" t="s">
        <v>96</v>
      </c>
      <c r="F45" s="54"/>
    </row>
    <row r="46" spans="1:8" ht="24" thickBot="1" x14ac:dyDescent="0.3">
      <c r="A46" s="55"/>
      <c r="B46" s="37"/>
      <c r="C46" s="38"/>
      <c r="D46" s="39"/>
      <c r="E46" s="40" t="s">
        <v>66</v>
      </c>
      <c r="F46" s="56">
        <f>SUM(F44:F45)</f>
        <v>0</v>
      </c>
    </row>
    <row r="47" spans="1:8" x14ac:dyDescent="0.25">
      <c r="A47" s="25"/>
      <c r="B47" s="25"/>
      <c r="C47" s="26"/>
      <c r="D47" s="26"/>
      <c r="E47" s="26"/>
    </row>
    <row r="48" spans="1:8" ht="24" x14ac:dyDescent="0.25">
      <c r="A48" s="25"/>
      <c r="B48" s="28" t="s">
        <v>85</v>
      </c>
      <c r="C48" s="29" t="s">
        <v>86</v>
      </c>
      <c r="D48" s="29" t="s">
        <v>87</v>
      </c>
      <c r="E48" s="29" t="s">
        <v>88</v>
      </c>
      <c r="F48" s="30" t="s">
        <v>89</v>
      </c>
    </row>
    <row r="49" spans="1:8" ht="76.5" customHeight="1" x14ac:dyDescent="0.25">
      <c r="A49" s="79" t="s">
        <v>10</v>
      </c>
      <c r="B49" s="77" t="s">
        <v>50</v>
      </c>
      <c r="C49" s="59" t="s">
        <v>91</v>
      </c>
      <c r="D49" s="59" t="s">
        <v>121</v>
      </c>
      <c r="E49" s="68" t="s">
        <v>93</v>
      </c>
      <c r="F49" s="24"/>
    </row>
    <row r="50" spans="1:8" ht="148.5" customHeight="1" thickBot="1" x14ac:dyDescent="0.3">
      <c r="A50" s="79"/>
      <c r="B50" s="77"/>
      <c r="C50" s="34" t="s">
        <v>94</v>
      </c>
      <c r="D50" s="44" t="s">
        <v>112</v>
      </c>
      <c r="E50" s="32" t="s">
        <v>96</v>
      </c>
      <c r="F50" s="54"/>
    </row>
    <row r="51" spans="1:8" ht="15" customHeight="1" thickBot="1" x14ac:dyDescent="0.3">
      <c r="E51" s="40" t="s">
        <v>66</v>
      </c>
      <c r="F51" s="56">
        <f>F50+F49</f>
        <v>0</v>
      </c>
    </row>
    <row r="52" spans="1:8" ht="15" customHeight="1" x14ac:dyDescent="0.25">
      <c r="E52" s="40"/>
      <c r="F52" s="49"/>
    </row>
    <row r="53" spans="1:8" ht="31.5" x14ac:dyDescent="0.25">
      <c r="A53" s="47"/>
      <c r="B53" s="48"/>
      <c r="C53" s="38"/>
      <c r="D53" s="45"/>
      <c r="E53" s="40"/>
      <c r="F53" s="49"/>
    </row>
    <row r="54" spans="1:8" ht="24" x14ac:dyDescent="0.25">
      <c r="A54" s="25"/>
      <c r="B54" s="28" t="s">
        <v>85</v>
      </c>
      <c r="C54" s="29" t="s">
        <v>86</v>
      </c>
      <c r="D54" s="29" t="s">
        <v>87</v>
      </c>
      <c r="E54" s="29" t="s">
        <v>88</v>
      </c>
      <c r="F54" s="30" t="s">
        <v>89</v>
      </c>
    </row>
    <row r="55" spans="1:8" ht="138.75" customHeight="1" x14ac:dyDescent="0.25">
      <c r="A55" s="80" t="s">
        <v>11</v>
      </c>
      <c r="B55" s="81" t="s">
        <v>113</v>
      </c>
      <c r="C55" s="34" t="s">
        <v>94</v>
      </c>
      <c r="D55" s="34" t="s">
        <v>114</v>
      </c>
      <c r="E55" s="32" t="s">
        <v>96</v>
      </c>
      <c r="F55" s="33"/>
    </row>
    <row r="56" spans="1:8" ht="90.75" customHeight="1" x14ac:dyDescent="0.25">
      <c r="A56" s="80"/>
      <c r="B56" s="82"/>
      <c r="C56" s="32" t="s">
        <v>91</v>
      </c>
      <c r="D56" s="57" t="s">
        <v>115</v>
      </c>
      <c r="E56" s="35" t="s">
        <v>93</v>
      </c>
      <c r="F56" s="33"/>
    </row>
    <row r="57" spans="1:8" ht="32.25" thickBot="1" x14ac:dyDescent="0.3">
      <c r="A57" s="47"/>
      <c r="B57" s="48"/>
      <c r="C57" s="38"/>
      <c r="D57" s="45"/>
      <c r="E57" s="40" t="s">
        <v>66</v>
      </c>
      <c r="F57" s="41">
        <f>SUM(F55:F56)</f>
        <v>0</v>
      </c>
    </row>
    <row r="60" spans="1:8" ht="24" x14ac:dyDescent="0.25">
      <c r="A60" s="25"/>
      <c r="B60" s="28" t="s">
        <v>85</v>
      </c>
      <c r="C60" s="29" t="s">
        <v>86</v>
      </c>
      <c r="D60" s="29" t="s">
        <v>87</v>
      </c>
      <c r="E60" s="29" t="s">
        <v>88</v>
      </c>
      <c r="F60" s="30" t="s">
        <v>89</v>
      </c>
    </row>
    <row r="61" spans="1:8" ht="146.25" customHeight="1" x14ac:dyDescent="0.25">
      <c r="A61" s="70" t="s">
        <v>12</v>
      </c>
      <c r="B61" s="71" t="s">
        <v>124</v>
      </c>
      <c r="C61" s="32" t="s">
        <v>91</v>
      </c>
      <c r="D61" s="67" t="s">
        <v>125</v>
      </c>
      <c r="E61" s="35" t="s">
        <v>93</v>
      </c>
      <c r="F61" s="33"/>
      <c r="H61" s="31"/>
    </row>
    <row r="62" spans="1:8" ht="20.25" customHeight="1" thickBot="1" x14ac:dyDescent="0.3">
      <c r="A62" s="47"/>
      <c r="B62" s="48"/>
      <c r="C62" s="38"/>
      <c r="D62" s="45"/>
      <c r="E62" s="40" t="s">
        <v>66</v>
      </c>
      <c r="F62" s="41">
        <f>SUM(F61:F61)</f>
        <v>0</v>
      </c>
    </row>
    <row r="66" spans="5:6" x14ac:dyDescent="0.25">
      <c r="E66" s="58" t="s">
        <v>122</v>
      </c>
      <c r="F66" s="33">
        <f>F57+F51+F46+F38+F32+F28+F24+F14+F10+F5+F62+F19</f>
        <v>0</v>
      </c>
    </row>
  </sheetData>
  <mergeCells count="17">
    <mergeCell ref="A17:A18"/>
    <mergeCell ref="B17:B18"/>
    <mergeCell ref="C1:E1"/>
    <mergeCell ref="A49:A50"/>
    <mergeCell ref="B49:B50"/>
    <mergeCell ref="A55:A56"/>
    <mergeCell ref="B55:B56"/>
    <mergeCell ref="A22:A23"/>
    <mergeCell ref="B22:B23"/>
    <mergeCell ref="A35:A37"/>
    <mergeCell ref="B36:B37"/>
    <mergeCell ref="A44:A45"/>
    <mergeCell ref="B44:B45"/>
    <mergeCell ref="A3:A4"/>
    <mergeCell ref="B3:B4"/>
    <mergeCell ref="A8:A9"/>
    <mergeCell ref="B8:B9"/>
  </mergeCells>
  <pageMargins left="0.25" right="0.25" top="0.75" bottom="0.75" header="0.3" footer="0.3"/>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ED7013ED5969E49BDE945CD9F937BE0" ma:contentTypeVersion="7" ma:contentTypeDescription="Utwórz nowy dokument." ma:contentTypeScope="" ma:versionID="bb01c24147902f5ff1240fd40b2e067b">
  <xsd:schema xmlns:xsd="http://www.w3.org/2001/XMLSchema" xmlns:xs="http://www.w3.org/2001/XMLSchema" xmlns:p="http://schemas.microsoft.com/office/2006/metadata/properties" xmlns:ns3="9227c9fc-eae6-4ae7-ad1a-28acb9219ecf" targetNamespace="http://schemas.microsoft.com/office/2006/metadata/properties" ma:root="true" ma:fieldsID="8f33816015f85ef8cf6384ef9d7ef907" ns3:_="">
    <xsd:import namespace="9227c9fc-eae6-4ae7-ad1a-28acb9219ec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27c9fc-eae6-4ae7-ad1a-28acb9219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A9A6AD-3B7C-49FE-960F-E8F88CEE0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27c9fc-eae6-4ae7-ad1a-28acb9219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8D4E2-A6ED-4BA7-B7B2-74F6BF86950F}">
  <ds:schemaRefs>
    <ds:schemaRef ds:uri="http://schemas.microsoft.com/sharepoint/v3/contenttype/forms"/>
  </ds:schemaRefs>
</ds:datastoreItem>
</file>

<file path=customXml/itemProps3.xml><?xml version="1.0" encoding="utf-8"?>
<ds:datastoreItem xmlns:ds="http://schemas.openxmlformats.org/officeDocument/2006/customXml" ds:itemID="{B4B2EC77-1ECF-4DB2-8B97-6BE4543C679D}">
  <ds:schemaRefs>
    <ds:schemaRef ds:uri="http://www.w3.org/XML/1998/namespace"/>
    <ds:schemaRef ds:uri="http://purl.org/dc/elements/1.1/"/>
    <ds:schemaRef ds:uri="http://purl.org/dc/dcmitype/"/>
    <ds:schemaRef ds:uri="9227c9fc-eae6-4ae7-ad1a-28acb9219ecf"/>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ZAŁĄCZNIK NR 5</vt:lpstr>
      <vt:lpstr>ZAŁACZNIK NR 4</vt:lpstr>
      <vt:lpstr>'ZAŁĄCZNIK NR 5'!_Hlk190809653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2025-04-07T08:22:28Z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0x0101006ED7013ED5969E49BDE945CD9F937BE0</vt:lpwstr>
  </property>
</Properties>
</file>