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B:\2022\Wykorzystanie wniosków 2022\Barbara Kotuła\środki czystości 2022\09.03.2022\"/>
    </mc:Choice>
  </mc:AlternateContent>
  <xr:revisionPtr revIDLastSave="0" documentId="13_ncr:1_{1634DBFE-AB52-4AAB-94A5-5D337E9C73B8}" xr6:coauthVersionLast="36" xr6:coauthVersionMax="36" xr10:uidLastSave="{00000000-0000-0000-0000-000000000000}"/>
  <workbookProtection workbookPassword="A97D" lockStructure="1"/>
  <bookViews>
    <workbookView xWindow="0" yWindow="0" windowWidth="20490" windowHeight="664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9" i="1" l="1"/>
  <c r="I109" i="1" s="1"/>
  <c r="H107" i="1"/>
  <c r="I107" i="1" s="1"/>
  <c r="H108" i="1"/>
  <c r="I108" i="1" s="1"/>
  <c r="J108" i="1" s="1"/>
  <c r="J109" i="1" l="1"/>
  <c r="J107" i="1"/>
  <c r="G111" i="1"/>
  <c r="I13" i="1" l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I26" i="1" s="1"/>
  <c r="H27" i="1"/>
  <c r="H28" i="1"/>
  <c r="H29" i="1"/>
  <c r="H30" i="1"/>
  <c r="I30" i="1" s="1"/>
  <c r="J30" i="1" s="1"/>
  <c r="H31" i="1"/>
  <c r="H32" i="1"/>
  <c r="H33" i="1"/>
  <c r="H34" i="1"/>
  <c r="I34" i="1" s="1"/>
  <c r="H35" i="1"/>
  <c r="H36" i="1"/>
  <c r="H37" i="1"/>
  <c r="H38" i="1"/>
  <c r="H39" i="1"/>
  <c r="H40" i="1"/>
  <c r="H41" i="1"/>
  <c r="I41" i="1" s="1"/>
  <c r="H42" i="1"/>
  <c r="H43" i="1"/>
  <c r="H44" i="1"/>
  <c r="H45" i="1"/>
  <c r="H46" i="1"/>
  <c r="H47" i="1"/>
  <c r="H48" i="1"/>
  <c r="H49" i="1"/>
  <c r="H50" i="1"/>
  <c r="H51" i="1"/>
  <c r="H52" i="1"/>
  <c r="H53" i="1"/>
  <c r="I53" i="1" s="1"/>
  <c r="H54" i="1"/>
  <c r="I54" i="1" s="1"/>
  <c r="J54" i="1" s="1"/>
  <c r="H55" i="1"/>
  <c r="H56" i="1"/>
  <c r="I56" i="1" s="1"/>
  <c r="H57" i="1"/>
  <c r="H58" i="1"/>
  <c r="H59" i="1"/>
  <c r="H60" i="1"/>
  <c r="H61" i="1"/>
  <c r="H62" i="1"/>
  <c r="H63" i="1"/>
  <c r="H64" i="1"/>
  <c r="H65" i="1"/>
  <c r="H66" i="1"/>
  <c r="I66" i="1" s="1"/>
  <c r="H67" i="1"/>
  <c r="H68" i="1"/>
  <c r="H69" i="1"/>
  <c r="H70" i="1"/>
  <c r="H71" i="1"/>
  <c r="H72" i="1"/>
  <c r="H73" i="1"/>
  <c r="H74" i="1"/>
  <c r="I74" i="1" s="1"/>
  <c r="H75" i="1"/>
  <c r="H76" i="1"/>
  <c r="H77" i="1"/>
  <c r="H78" i="1"/>
  <c r="H79" i="1"/>
  <c r="H80" i="1"/>
  <c r="H81" i="1"/>
  <c r="H82" i="1"/>
  <c r="H83" i="1"/>
  <c r="I83" i="1" s="1"/>
  <c r="H84" i="1"/>
  <c r="H85" i="1"/>
  <c r="I85" i="1" s="1"/>
  <c r="H86" i="1"/>
  <c r="H87" i="1"/>
  <c r="H88" i="1"/>
  <c r="H89" i="1"/>
  <c r="H90" i="1"/>
  <c r="I90" i="1" s="1"/>
  <c r="H91" i="1"/>
  <c r="H92" i="1"/>
  <c r="H93" i="1"/>
  <c r="H94" i="1"/>
  <c r="H95" i="1"/>
  <c r="H96" i="1"/>
  <c r="H97" i="1"/>
  <c r="H98" i="1"/>
  <c r="H99" i="1"/>
  <c r="H100" i="1"/>
  <c r="H101" i="1"/>
  <c r="I101" i="1" s="1"/>
  <c r="H102" i="1"/>
  <c r="H103" i="1"/>
  <c r="I103" i="1" s="1"/>
  <c r="H104" i="1"/>
  <c r="H105" i="1"/>
  <c r="H106" i="1"/>
  <c r="H110" i="1"/>
  <c r="H111" i="1" l="1"/>
  <c r="J34" i="1"/>
  <c r="J103" i="1"/>
  <c r="J85" i="1"/>
  <c r="J74" i="1"/>
  <c r="J66" i="1"/>
  <c r="I52" i="1"/>
  <c r="J52" i="1" s="1"/>
  <c r="I49" i="1"/>
  <c r="J49" i="1" s="1"/>
  <c r="I45" i="1"/>
  <c r="J45" i="1" s="1"/>
  <c r="I39" i="1"/>
  <c r="J39" i="1" s="1"/>
  <c r="I32" i="1"/>
  <c r="J32" i="1" s="1"/>
  <c r="I28" i="1"/>
  <c r="J28" i="1" s="1"/>
  <c r="I24" i="1"/>
  <c r="J24" i="1" s="1"/>
  <c r="I18" i="1"/>
  <c r="J18" i="1" s="1"/>
  <c r="J13" i="1"/>
  <c r="I106" i="1"/>
  <c r="J106" i="1" s="1"/>
  <c r="I76" i="1"/>
  <c r="J76" i="1" s="1"/>
  <c r="I69" i="1"/>
  <c r="J69" i="1" s="1"/>
  <c r="J83" i="1"/>
  <c r="I98" i="1"/>
  <c r="J98" i="1" s="1"/>
  <c r="I81" i="1"/>
  <c r="J81" i="1" s="1"/>
  <c r="I94" i="1"/>
  <c r="J94" i="1" s="1"/>
  <c r="I92" i="1"/>
  <c r="J92" i="1" s="1"/>
  <c r="I88" i="1"/>
  <c r="J88" i="1" s="1"/>
  <c r="I87" i="1"/>
  <c r="J87" i="1" s="1"/>
  <c r="I80" i="1"/>
  <c r="J80" i="1" s="1"/>
  <c r="I63" i="1"/>
  <c r="J63" i="1" s="1"/>
  <c r="I61" i="1"/>
  <c r="J61" i="1" s="1"/>
  <c r="I58" i="1"/>
  <c r="J58" i="1" s="1"/>
  <c r="J56" i="1"/>
  <c r="I99" i="1"/>
  <c r="J99" i="1" s="1"/>
  <c r="I72" i="1"/>
  <c r="J72" i="1" s="1"/>
  <c r="I64" i="1"/>
  <c r="J64" i="1" s="1"/>
  <c r="J101" i="1"/>
  <c r="I105" i="1"/>
  <c r="J105" i="1" s="1"/>
  <c r="I102" i="1"/>
  <c r="J102" i="1" s="1"/>
  <c r="I95" i="1"/>
  <c r="J95" i="1" s="1"/>
  <c r="I91" i="1"/>
  <c r="J91" i="1" s="1"/>
  <c r="I84" i="1"/>
  <c r="J84" i="1" s="1"/>
  <c r="I77" i="1"/>
  <c r="J77" i="1" s="1"/>
  <c r="I73" i="1"/>
  <c r="J73" i="1" s="1"/>
  <c r="I68" i="1"/>
  <c r="J68" i="1" s="1"/>
  <c r="I65" i="1"/>
  <c r="J65" i="1" s="1"/>
  <c r="I110" i="1"/>
  <c r="J110" i="1" s="1"/>
  <c r="I104" i="1"/>
  <c r="J104" i="1" s="1"/>
  <c r="I100" i="1"/>
  <c r="J100" i="1" s="1"/>
  <c r="I97" i="1"/>
  <c r="J97" i="1" s="1"/>
  <c r="I93" i="1"/>
  <c r="J93" i="1" s="1"/>
  <c r="I89" i="1"/>
  <c r="J89" i="1" s="1"/>
  <c r="I86" i="1"/>
  <c r="J86" i="1" s="1"/>
  <c r="I82" i="1"/>
  <c r="J82" i="1" s="1"/>
  <c r="I79" i="1"/>
  <c r="J79" i="1" s="1"/>
  <c r="I96" i="1"/>
  <c r="J96" i="1" s="1"/>
  <c r="I78" i="1"/>
  <c r="J78" i="1" s="1"/>
  <c r="I70" i="1"/>
  <c r="J70" i="1" s="1"/>
  <c r="J90" i="1"/>
  <c r="J53" i="1"/>
  <c r="I50" i="1"/>
  <c r="J50" i="1" s="1"/>
  <c r="I46" i="1"/>
  <c r="J46" i="1" s="1"/>
  <c r="I43" i="1"/>
  <c r="J43" i="1" s="1"/>
  <c r="I40" i="1"/>
  <c r="J40" i="1" s="1"/>
  <c r="I36" i="1"/>
  <c r="J36" i="1" s="1"/>
  <c r="I33" i="1"/>
  <c r="J33" i="1" s="1"/>
  <c r="I29" i="1"/>
  <c r="J29" i="1" s="1"/>
  <c r="I25" i="1"/>
  <c r="J25" i="1" s="1"/>
  <c r="I21" i="1"/>
  <c r="J21" i="1" s="1"/>
  <c r="I19" i="1"/>
  <c r="J19" i="1" s="1"/>
  <c r="I16" i="1"/>
  <c r="J16" i="1" s="1"/>
  <c r="I15" i="1"/>
  <c r="J15" i="1" s="1"/>
  <c r="I14" i="1"/>
  <c r="J14" i="1" s="1"/>
  <c r="I75" i="1"/>
  <c r="J75" i="1" s="1"/>
  <c r="I71" i="1"/>
  <c r="J71" i="1" s="1"/>
  <c r="I67" i="1"/>
  <c r="J67" i="1" s="1"/>
  <c r="I60" i="1"/>
  <c r="J60" i="1" s="1"/>
  <c r="I47" i="1"/>
  <c r="J47" i="1" s="1"/>
  <c r="I37" i="1"/>
  <c r="J37" i="1" s="1"/>
  <c r="I22" i="1"/>
  <c r="J22" i="1" s="1"/>
  <c r="I62" i="1"/>
  <c r="J62" i="1" s="1"/>
  <c r="I59" i="1"/>
  <c r="J59" i="1" s="1"/>
  <c r="I57" i="1"/>
  <c r="J57" i="1" s="1"/>
  <c r="I55" i="1"/>
  <c r="J55" i="1" s="1"/>
  <c r="I51" i="1"/>
  <c r="J51" i="1" s="1"/>
  <c r="I48" i="1"/>
  <c r="J48" i="1" s="1"/>
  <c r="I44" i="1"/>
  <c r="J44" i="1" s="1"/>
  <c r="I42" i="1"/>
  <c r="J42" i="1" s="1"/>
  <c r="I38" i="1"/>
  <c r="J38" i="1" s="1"/>
  <c r="I35" i="1"/>
  <c r="J35" i="1" s="1"/>
  <c r="I31" i="1"/>
  <c r="J31" i="1" s="1"/>
  <c r="I27" i="1"/>
  <c r="J27" i="1" s="1"/>
  <c r="I23" i="1"/>
  <c r="J23" i="1" s="1"/>
  <c r="I20" i="1"/>
  <c r="J20" i="1" s="1"/>
  <c r="I17" i="1"/>
  <c r="J17" i="1" s="1"/>
  <c r="J41" i="1"/>
  <c r="J26" i="1"/>
  <c r="J111" i="1" l="1"/>
  <c r="I111" i="1"/>
</calcChain>
</file>

<file path=xl/sharedStrings.xml><?xml version="1.0" encoding="utf-8"?>
<sst xmlns="http://schemas.openxmlformats.org/spreadsheetml/2006/main" count="317" uniqueCount="226">
  <si>
    <t>LP.</t>
  </si>
  <si>
    <t>NAZWA ARTYKUŁU</t>
  </si>
  <si>
    <t>16.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</si>
  <si>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</si>
  <si>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</si>
  <si>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</si>
  <si>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</si>
  <si>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</si>
  <si>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</si>
  <si>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</si>
  <si>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</si>
  <si>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</si>
  <si>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29.</t>
  </si>
  <si>
    <t>30.</t>
  </si>
  <si>
    <t xml:space="preserve">op. </t>
  </si>
  <si>
    <t>szt.</t>
  </si>
  <si>
    <t xml:space="preserve">szt. </t>
  </si>
  <si>
    <t>op.</t>
  </si>
  <si>
    <t>JEDN. MIARY</t>
  </si>
  <si>
    <t>2.</t>
  </si>
  <si>
    <t>3.</t>
  </si>
  <si>
    <t>4.</t>
  </si>
  <si>
    <t>5.</t>
  </si>
  <si>
    <t>7.</t>
  </si>
  <si>
    <t>11.</t>
  </si>
  <si>
    <t>12.</t>
  </si>
  <si>
    <t>15.</t>
  </si>
  <si>
    <t>17.</t>
  </si>
  <si>
    <t>31.</t>
  </si>
  <si>
    <t>32.</t>
  </si>
  <si>
    <t>33.</t>
  </si>
  <si>
    <t>37.</t>
  </si>
  <si>
    <t>38.</t>
  </si>
  <si>
    <t>39.</t>
  </si>
  <si>
    <t>40.</t>
  </si>
  <si>
    <t>41.</t>
  </si>
  <si>
    <t>42.</t>
  </si>
  <si>
    <t>43.</t>
  </si>
  <si>
    <t>45.</t>
  </si>
  <si>
    <t>47.</t>
  </si>
  <si>
    <t>48.</t>
  </si>
  <si>
    <t>49.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</si>
  <si>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</si>
  <si>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</si>
  <si>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</si>
  <si>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</si>
  <si>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</si>
  <si>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</si>
  <si>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</si>
  <si>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</si>
  <si>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</si>
  <si>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</si>
  <si>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</si>
  <si>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</si>
  <si>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</si>
  <si>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</si>
  <si>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</si>
  <si>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</si>
  <si>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</si>
  <si>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72.</t>
  </si>
  <si>
    <t>73.</t>
  </si>
  <si>
    <t>74.</t>
  </si>
  <si>
    <t>14.</t>
  </si>
  <si>
    <t>28.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</si>
  <si>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</si>
  <si>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</si>
  <si>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</si>
  <si>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</si>
  <si>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</si>
  <si>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</si>
  <si>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</si>
  <si>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</si>
  <si>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</si>
  <si>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</si>
  <si>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</si>
  <si>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</si>
  <si>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</si>
  <si>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</si>
  <si>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</si>
  <si>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</si>
  <si>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</si>
  <si>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</si>
  <si>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</si>
  <si>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</si>
  <si>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</si>
  <si>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</si>
  <si>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</si>
  <si>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SZACUNKOWA ILOŚĆ ZAMÓWIENIA</t>
  </si>
  <si>
    <t>CENA JEDNOSTKOWA NETTO</t>
  </si>
  <si>
    <t>WARTOŚĆ NETTO</t>
  </si>
  <si>
    <t xml:space="preserve">Wartość VAT </t>
  </si>
  <si>
    <t>WARTOŚĆ BRUTTO</t>
  </si>
  <si>
    <t xml:space="preserve">Deklaruję wykonanie zamówienia na zadanie pn. : </t>
  </si>
  <si>
    <t>SUMA</t>
  </si>
  <si>
    <t>BENZYNA EKSTRAKCYJNA 500ML</t>
  </si>
  <si>
    <t>Domestos Professional Pine Fresh 5L</t>
  </si>
  <si>
    <t xml:space="preserve">DRUCIAK DO CZYSZCZENIA NACZYŃ </t>
  </si>
  <si>
    <t>GĄBKA UNIWERSALNA DO MYCIA AUTA  dł. 28 x szer. 18 x wys. 7cm</t>
  </si>
  <si>
    <t xml:space="preserve">GĄBKI DO ZMYWANIA NACZYŃ OP. 5 SZT. </t>
  </si>
  <si>
    <t>KAPSUŁKI DO MYCIA NACZYŃ W ZMYWARKACH 100 szt. marki FINISH -  LUB PRODUKT RÓWNOWAŻNY</t>
  </si>
  <si>
    <t xml:space="preserve">KOMPLET LEJKÓW PLASTIKOWYCH 4 SZT., GÓRNA ŚREDNICA STOŻKÓW: (MM) 50, 75, 95, 115. </t>
  </si>
  <si>
    <t>KOSTKI DO WC–KOSZYK</t>
  </si>
  <si>
    <t xml:space="preserve">KRET DO WC W GRANULKACH min. 800g </t>
  </si>
  <si>
    <t>MEGLIO ODTŁUSZCZACZ LEMON SPRAY 0,75L</t>
  </si>
  <si>
    <t>MEGLIO ODTŁUSZCZACZ LEMON SPRAY 5L</t>
  </si>
  <si>
    <t>MIOTŁA DREWNIANA Z KIJEM NA GWINT 30 CM</t>
  </si>
  <si>
    <t xml:space="preserve">MIOTŁA DREWNIANA Z KIJEM NA GWINT 60 CM </t>
  </si>
  <si>
    <t xml:space="preserve">MIOTŁA GUMOWA DO SPRZĄTANIA + KIJ TELESKOPOWY </t>
  </si>
  <si>
    <t>Miotła sorgo z drewnianym styliskiem - 120 cm</t>
  </si>
  <si>
    <t>MIOTŁA ULICOWA  40 CM Z KIJEM 125 CM</t>
  </si>
  <si>
    <t xml:space="preserve">MLECZKO DO CZYSZCZENIA  CYTRYNOWE MINIMUM 700G </t>
  </si>
  <si>
    <t>MOP KLIPS 40 CM Z MIKROFAZY LINIA STANDARD
- Rozmiar: 40cm 
- Korpus: Nieobszyty 
- Mocowanie: 2 uchwyty trapezowe wzmacniane</t>
  </si>
  <si>
    <t>MOP KLIPS 50 CM Z MIKROFAZY LINIA STANDARD
- Rozmiar: 50cm 
- Korpus: Nieobszyty 
- Mocowanie: 2 uchwyty trapezowe wzmacniane</t>
  </si>
  <si>
    <t>MOP VILEDA ULTRAMAX - WKŁAD</t>
  </si>
  <si>
    <t>MOP VILEDA ULTRAMAX ZESTAW MOP Z KIJEM+ STELAŻ + WIADRO Z WYCISKACZEM</t>
  </si>
  <si>
    <t>MYDŁO W PŁYNIE ATTIS  ANTYBAKTERYJNE/ 5 litrów</t>
  </si>
  <si>
    <t>MYDŁO W PŁYNIE ATTIS 400ML Z DOZOWNIKIEM ANTYBAKTERYJNE</t>
  </si>
  <si>
    <t>NABŁYSZCZACZ TK-GASTRO 5LITRÓW -   LUB PRODUKT RÓWNOWAŻNY</t>
  </si>
  <si>
    <t>ODKAMIENIACZ DO CZAJNIKÓW 250 ML</t>
  </si>
  <si>
    <t>ODKAMIENIACZ W PŁYNIE DO EKSPRESÓW CIŚNIENIOWYCH  250 ML</t>
  </si>
  <si>
    <t xml:space="preserve">Odświeżacz do zmywarki finish lub równoważny </t>
  </si>
  <si>
    <t>ODŚWIEŻACZ W AEROZOLU minimum 400ML BRISE GLODE - WSZYSTKIE RODZAJE /   LUB PRODUKT RÓWNOWAŻNY</t>
  </si>
  <si>
    <t>ODŚWIEŻACZ ŻELOWY KOLORADO DEO-FRESH GRAPEFRUIT 150G/ DYNIA 150G POL HUN /  LUB PRODUKT RÓWNOWAŻNY</t>
  </si>
  <si>
    <r>
      <rPr>
        <b/>
        <u/>
        <sz val="11"/>
        <color theme="1"/>
        <rFont val="Calibri"/>
        <family val="2"/>
        <charset val="238"/>
        <scheme val="minor"/>
      </rPr>
      <t xml:space="preserve">Papier toaletowy biały </t>
    </r>
    <r>
      <rPr>
        <sz val="11"/>
        <color theme="1"/>
        <rFont val="Calibri"/>
        <family val="2"/>
        <charset val="238"/>
        <scheme val="minor"/>
      </rPr>
      <t xml:space="preserve">
- Kolor: bielony minimum 65 %
- Surowiec: makulatura
- Długość roli: minimum 135 m
- Gramatura: minimum 2x19 g/m
- Średnica roli: minimum18 cm
- Szerokość: minimum9 cm
- Ilość warstw: minimum 2
- Perforacja: Tak
- Gofrowany: Tak
- Opakowanie handlowe: zgrzewka 12 rolek</t>
    </r>
  </si>
  <si>
    <r>
      <rPr>
        <b/>
        <u/>
        <sz val="11"/>
        <color theme="1"/>
        <rFont val="Calibri"/>
        <family val="2"/>
        <charset val="238"/>
        <scheme val="minor"/>
      </rPr>
      <t>Papier toaletowy</t>
    </r>
    <r>
      <rPr>
        <sz val="11"/>
        <color theme="1"/>
        <rFont val="Calibri"/>
        <family val="2"/>
        <charset val="238"/>
        <scheme val="minor"/>
      </rPr>
      <t xml:space="preserve">
- 100% CELULOZA
- Kolor: Biały
- Ilość warstw: minimum 2 (2×15,5 g/m2)
- Ilość listków: minimum 150
- Długość rolki: minimum 15 m
- opakowanie 8 rolek </t>
    </r>
  </si>
  <si>
    <t>PŁYN CIF DO KUCHNI W SPRYSKIWACZU/ GOLD DROP DIX DO KUCHNI /   LUB PRODUKT RÓWNOWAŻNY</t>
  </si>
  <si>
    <t>Płyn Clin do mycia powierzchni szklanych 500 ml</t>
  </si>
  <si>
    <t xml:space="preserve">PŁYN DO  PODŁÓG TYTAN UNIWERSALNY 5L - ZAPACHY BĘDĄ PODANE  W ZAMÓWIENIU </t>
  </si>
  <si>
    <t>PŁYN DO CZYSZCZENIA STALI NIERDZEWNEJ MINIMUM 500 ML</t>
  </si>
  <si>
    <t xml:space="preserve">Płyn do czyszczenia zmywarki finish regular lub równoważny
- min. Pojemność 250ml </t>
  </si>
  <si>
    <t xml:space="preserve">płyn do dezynfekcji (kasków)  Aerodesin 2000 5 L </t>
  </si>
  <si>
    <t>Płyn do Dezynfekcji (kasków) Lysoform Aerodesin 2000 1l (ze spryskiwaczem)</t>
  </si>
  <si>
    <t>płyn do dezynfekcji obuwia i sprzętu sportowego Septosal 5 Litrów /   LUB PRODUKT RÓWNOWAŻNY</t>
  </si>
  <si>
    <t>PŁYN DO MYCIA NACZYŃ LUDWIK OPAKOWANIE 5L - RÓŻNE ZAPACHY /   LUB PRODUKT RÓWNOWAŻNY</t>
  </si>
  <si>
    <t>PŁYN DO MYCIA SZYB WINDOW 5L SPRING FLOWER</t>
  </si>
  <si>
    <t>PŁYN DO NACZYŃ LUDWIK 1L zapach podany w zamówieniu /  LUB PRODUKT RÓWNOWAŻNY</t>
  </si>
  <si>
    <t xml:space="preserve">Płyn do odmrażacz do szyb MINIMUM  500ml </t>
  </si>
  <si>
    <t>PŁYN TYTAN DO WC 5L</t>
  </si>
  <si>
    <t>PRASA WYCISKOWA DO ZESTAWÓW SPRZĄTAJĄCYCH</t>
  </si>
  <si>
    <t xml:space="preserve">Preparat myjący przeznaczony do mycia powierzchni i urządzeń ze stali nierdzewnej minimum  5 litrów </t>
  </si>
  <si>
    <t xml:space="preserve">PROSZEK DO PRANIA W WORKACH PO 10KG FOLIA </t>
  </si>
  <si>
    <t xml:space="preserve">PROSZEK DO SZOROWANIA 1 KG </t>
  </si>
  <si>
    <t>RĘCZNIK PAPIEROWY W ROLI MAXI BIAŁY – CLIRO
• Kolor: biały 75%
• Surowiec: 100 % ekologiczna makulatura
• Rodzaj: ręcznik w roli MAXI
• Dozowanie: rozwijanie od zewnątrz lub od środka
• Wyciągana tuleja: Tak
• Ilość warstw: 2
• Gramatura: 2x19 g/m
• Długość roli: 138 m
• Szerokość roli: 190 mm / 200 mm
• Średnica roli: 19 cm
• Perforacja: Tak
• Gofrowany: Tak
• Ilość rolek w zgrzewce: 6 szt.</t>
  </si>
  <si>
    <t>RĘCZNIKI PAPIEROWE TYPU „ZZ” , MAKULATUROWY, 1 WARSTWOWY, ILOŚĆ LISTKÓW W KARTONIE: 4000    ( 20 PAKIETÓW X 200 LISTKÓW)</t>
  </si>
  <si>
    <t>ROZCIEŃCZALNIK ACETON 0,5 L</t>
  </si>
  <si>
    <t>ROZPUSZCZALNIK UNIWERSALNY 0,5L</t>
  </si>
  <si>
    <t>SÓL DO ZMYWAREK FINISH 1,5 KG/ LUDWIK SÓL OCHRONNA DO ZMYWAREK 1,5KG /    LUB PRODUKT RÓWNOWAŻNY</t>
  </si>
  <si>
    <t xml:space="preserve">STELAŻ DO MOPA SPEEDY O SZEROKOŚCI 40 CM, WKŁADY ZAPINANE, KIJ ALUMINIOWY ORAZ WKŁAD ZAPINANY </t>
  </si>
  <si>
    <t xml:space="preserve">STELAŻ DO MOPA SPEEDY O SZEROKOŚCI 50 CM, WKŁADY ZAPINANE, KIJ ALUMINOWY ORAZ WKŁAD ZAPINANY. </t>
  </si>
  <si>
    <t>SZCZOTKA DO KURZU I PAJĘCZYN NA SZTYLU TELESKOPOWYM DO 3M</t>
  </si>
  <si>
    <t>SZCZOTKA DO SZOROWANIA Z TRZONKIEM 120 CM YORK PRESTIGE /    LUB PRODUKT RÓWNOWAŻNYH</t>
  </si>
  <si>
    <t>Szczotka do WC ze stali nierdzewnej
rodzaj: szczotki do WC
zastosowanie: stojące
wykonanie: metal</t>
  </si>
  <si>
    <t>SZCZOTKA KLOZETOWA DO WC Z POJEMNIKIEM / TRWAŁA / SZEROKA - KOLORY BĘDĄ PODANE W ZAMÓWIENIU</t>
  </si>
  <si>
    <t xml:space="preserve">SZCZOTKA RĘCZNA ŻELAZKO - MIX KOLORÓW </t>
  </si>
  <si>
    <t xml:space="preserve">Ściągaczka do wody z podłóg metalowa 75 cm
- szerokość robocza listwy: 75 cm
- szerokość gumowej nakładki: 3 cm
- kij aluminiowy 140 cm
- do łatwego usuwania nadmiaru wody lub płynów
- podwójna guma zbierająca
</t>
  </si>
  <si>
    <t>ŚCIERECZKI DO PODŁOGI BIAŁA 70 X 130CM BAWEŁNIANA</t>
  </si>
  <si>
    <t>ŚCIERECZKI UNIWERSALNE DOBRY DUSZEK  OPAKOWANIE 3 SZT. / OPAKOWANIE 3 SZT.  ŚCIERKA UNIWERSALNA BARBARA /  LUB RÓWNOWAŻNY PRODUKT O PODOBNYCH PARAMETRACH</t>
  </si>
  <si>
    <t xml:space="preserve">ŚCIERKA KUCHENNA, LNIANA </t>
  </si>
  <si>
    <t>Ścierka PVA MICRO Vileda</t>
  </si>
  <si>
    <t>ŚCIERKI DO KURZU –                                 TETRA MINIMUM  85 X 60 CM</t>
  </si>
  <si>
    <t>ŚRODEK DO CZYSZCZENIA ATLAS SZOP 1 KG /    LUB PRODUKT RÓWNOWAŻNY</t>
  </si>
  <si>
    <t>tabletki do czyszczenia szamba op. Min. 16szt.</t>
  </si>
  <si>
    <t>TABLETKI DO EKSPRESÓW KOLBOWYCH URNEX CAFIZA 100 SZTUK TABLETEK 2-GRAMOWYCH. /  LUB PRODUKT RÓWNOWAŻNY</t>
  </si>
  <si>
    <t>Teleskopowa, 4-płaszczyznowa szczotka do mycia samochodów 130-300 cm z zaworem 
Trzonek
- długość minimalna: 130 cm
- długość maksymalna: 300 cm
Szczotka 4-płaszczyznowa:
- 4 płaszczyzny 
- długość szczotki: 27 cm
- szerokość szczotki: 14 cm
- wysokość szczotki: 9 cm</t>
  </si>
  <si>
    <t>trutka na szczury saszetki op. min. 0.5kg</t>
  </si>
  <si>
    <t>VILEDA MOP PŁASKI ULTRAMAX KIJ+ STELAŻ + MOP</t>
  </si>
  <si>
    <t xml:space="preserve">WIADRO PLASTIKOWE MINIMUM 10L </t>
  </si>
  <si>
    <t>Wkładka zapachowa do pisuarów</t>
  </si>
  <si>
    <t>Wkłady do Leifheit Myjka do okien teleskopowa 3 w 1 /  LUB RÓWNOWAŻNY PRODUKT O PODOBNYCH PARAMETRACH</t>
  </si>
  <si>
    <t>WOREK POLIPROPYLENOWY MINIMUM  50KG</t>
  </si>
  <si>
    <t>WORKI NA ŚMIECI 120L – CZARNE 70 X 110CM WYTRZYMAŁE 10 SZT.</t>
  </si>
  <si>
    <t>WORKI NA ŚMIECI 160L  WYTRZYMAŁE. 10 SZT.</t>
  </si>
  <si>
    <t>WORKI NA ŚMIECI 240L – CZARNE 100X140CM 10 SZT. WYTRZYMAŁE</t>
  </si>
  <si>
    <t>WORKI NA ŚMIECI 35L – CZARNE 50 X 60 CM 15 SZT.WYTRZYMAŁE</t>
  </si>
  <si>
    <t xml:space="preserve">WORKI NA ŚMIECI 60L LDP WYTRZYMAŁE 20 SZT. </t>
  </si>
  <si>
    <t>WORKI NA ŚMIECI DO MAŁYCH KOSZY - 20L, 50 SZT. WYTRZYMAŁE</t>
  </si>
  <si>
    <t>WÓZEK DO SPRZĄTANIA: STELAŻ METALOWY, CHROMOWANY NA KÓŁKACH, 2 WIADRA 25L, WYCISKARKA DO MOPA</t>
  </si>
  <si>
    <t>ZMIOTKA I SZUFELKA</t>
  </si>
  <si>
    <t>ZMIOTKA I SZUFELKA LENIUCH, ZAMYKANY POJEMNIK - zestaw składa się ze szczotki wykonanej z miękkiego włosia oraz szufelki posiadającej ruchomą, gumową krawędź.</t>
  </si>
  <si>
    <t>NAZWA ZAMIENNIKA</t>
  </si>
  <si>
    <t>ile % VAT</t>
  </si>
  <si>
    <t>FORMULARZ CENOWY</t>
  </si>
  <si>
    <t xml:space="preserve">Nazwa/Adres/NIP/REGON - Wykonawcy : </t>
  </si>
  <si>
    <t xml:space="preserve">* Ilości wskazane w tabeli sa ilościami szacunkowymi, zamówienie będzie realizowane wg. potrzeb Zamawiajacego po cenach jednostkowych zadeklarowanych w Formularzu cenowym do wysokości środków zabezpieczonych w budżecie na ten cel. Zamawiający nie jest również zobowiązany do zamówienia wszystkich pozycji wymienionych w ofercie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</si>
  <si>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**Zamawiający zastrzega sobie w pozycjach, w których występują nazwy własne produktów,  o nie stosowanie zamienników.    </t>
  </si>
  <si>
    <t xml:space="preserve">*** W przypadku produktów zamiennych Wykonawca zobowiązany jest wpisać ich nazwę w tabeli w kolumnie "NAZWA ZAMIENNIKA" </t>
  </si>
  <si>
    <t>Podpis i pieczątka osób(y) wskazanych w dokumencie
upoważniającym do występowania w obrocie prawnym
lub posiadające pełnomocnictwo.</t>
  </si>
  <si>
    <t xml:space="preserve">Data………………………………
……………………………………………………
</t>
  </si>
  <si>
    <t>SZT.</t>
  </si>
  <si>
    <t>OP.</t>
  </si>
  <si>
    <t>komplet</t>
  </si>
  <si>
    <t>1.</t>
  </si>
  <si>
    <t>6.</t>
  </si>
  <si>
    <t>8.</t>
  </si>
  <si>
    <t>9.</t>
  </si>
  <si>
    <t>10.</t>
  </si>
  <si>
    <t>13.</t>
  </si>
  <si>
    <t>18.</t>
  </si>
  <si>
    <t>34.</t>
  </si>
  <si>
    <t>35.</t>
  </si>
  <si>
    <t>36.</t>
  </si>
  <si>
    <t>44.</t>
  </si>
  <si>
    <t>46.</t>
  </si>
  <si>
    <t>50.</t>
  </si>
  <si>
    <t>51.</t>
  </si>
  <si>
    <t>52.</t>
  </si>
  <si>
    <t>53.</t>
  </si>
  <si>
    <t>71.</t>
  </si>
  <si>
    <t>75.</t>
  </si>
  <si>
    <t>Płyn do paneli i drewna Sidolux expert 5l lub równoważny</t>
  </si>
  <si>
    <t xml:space="preserve">Środek do czyszczenia kasków motocyklowych MOTUL M2 HELMET INTERIOR CLEAN 250ML </t>
  </si>
  <si>
    <t xml:space="preserve">Rękawiczki gospodarcze gumowe - rozmiar M albo L (będzie podany w zamówieniu) </t>
  </si>
  <si>
    <t xml:space="preserve">załącznik 1 </t>
  </si>
  <si>
    <t>ŚCIERKA Z MIKROFIBRY  MINIMUM 50MX60CM</t>
  </si>
  <si>
    <t>ZADANIE 1</t>
  </si>
  <si>
    <t>Proszek na mrówki np.
Bros Proszek Na Mrówki 100G</t>
  </si>
  <si>
    <t xml:space="preserve"> Myjka do okien teleskopowa 3 w 1 - plus 5 wkładów  np. Leifheit</t>
  </si>
  <si>
    <t xml:space="preserve"> ŚCIĄGACZKA DO MYCIA OKIEN 30cm </t>
  </si>
  <si>
    <t>szampon do mycia samochodu koncentrat 1L</t>
  </si>
  <si>
    <t>SPRAY CZYŚCIWO DO KOKPITU 0,75l</t>
  </si>
  <si>
    <t>Septosal 0,45 l - dezynfekcja obuwia</t>
  </si>
  <si>
    <t>PŁYN DO PŁUKANIA TKANIN minimum 4 litry</t>
  </si>
  <si>
    <t>SKROBAK / SZCZOTKA DO CZYSZCZENIA GRILLA, DŁUGOŚĆ 23CM Szczotka do czyszczenia grilla lub rusztów.
Zbudowana z 8 rzędów stalowych drutów.
Wbudowany stalowy skrobak oraz gąbka.</t>
  </si>
  <si>
    <t>Wózek do sprzątania dwu wiaderkowy 2 x 17 l z wyciskarką i uchwytem na worek Z KOSZYKIEM NA CHEMIE I AKCESORIA</t>
  </si>
  <si>
    <t>****Łączną wartość netto, brutto, VAT  należy przepisać do Formularza ofertowego (Załącznik nr 3)</t>
  </si>
  <si>
    <t>"Sukcesywne dostawy środków czystości do Muzeum Górnictwa Węglowego w Zabrzu od 01.04.2022 do 31.03.2023 roku”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</si>
</sst>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2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4"/>
      <color theme="1"/>
      <name val="Calibri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22"/>
      <name val="Calibri"/>
      <family val="2"/>
      <charset val="238"/>
      <scheme val="minor"/>
    </font>
    <font>
      <b/>
      <i/>
      <sz val="22"/>
      <name val="Arial"/>
      <family val="2"/>
      <charset val="238"/>
    </font>
    <font>
      <b/>
      <i/>
      <u/>
      <sz val="14"/>
      <name val="Arial"/>
      <family val="2"/>
      <charset val="238"/>
    </font>
    <font>
      <b/>
      <i/>
      <sz val="14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2" borderId="10" xfId="0" applyFont="1" applyFill="1" applyBorder="1" applyAlignment="1" applyProtection="1">
      <alignment horizontal="center" vertical="center" wrapText="1"/>
    </xf>
    <xf numFmtId="43" fontId="1" fillId="0" borderId="8" xfId="0" applyNumberFormat="1" applyFont="1" applyBorder="1" applyAlignment="1" applyProtection="1">
      <alignment horizontal="center" vertical="center" wrapText="1"/>
      <protection locked="0"/>
    </xf>
    <xf numFmtId="43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</xf>
    <xf numFmtId="43" fontId="1" fillId="0" borderId="15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/>
    </xf>
    <xf numFmtId="43" fontId="1" fillId="0" borderId="11" xfId="0" applyNumberFormat="1" applyFont="1" applyBorder="1" applyAlignment="1" applyProtection="1">
      <alignment horizontal="center" vertical="center" wrapText="1"/>
      <protection locked="0"/>
    </xf>
    <xf numFmtId="43" fontId="1" fillId="0" borderId="13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 wrapText="1"/>
    </xf>
    <xf numFmtId="0" fontId="0" fillId="0" borderId="8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8" xfId="0" applyFont="1" applyFill="1" applyBorder="1" applyAlignment="1" applyProtection="1">
      <alignment horizontal="left" vertical="center" wrapText="1"/>
    </xf>
    <xf numFmtId="0" fontId="0" fillId="0" borderId="8" xfId="0" applyBorder="1" applyAlignment="1" applyProtection="1">
      <alignment horizontal="left" vertical="center" wrapText="1"/>
    </xf>
    <xf numFmtId="0" fontId="6" fillId="0" borderId="8" xfId="0" applyFont="1" applyBorder="1" applyAlignment="1" applyProtection="1">
      <alignment horizontal="left" vertical="center" wrapText="1"/>
    </xf>
    <xf numFmtId="0" fontId="0" fillId="0" borderId="8" xfId="0" applyFont="1" applyFill="1" applyBorder="1" applyAlignment="1" applyProtection="1">
      <alignment horizontal="left" vertical="top" wrapText="1"/>
    </xf>
    <xf numFmtId="0" fontId="7" fillId="0" borderId="8" xfId="0" applyFont="1" applyBorder="1" applyAlignment="1" applyProtection="1">
      <alignment horizontal="left" vertical="center" wrapText="1"/>
    </xf>
    <xf numFmtId="0" fontId="0" fillId="0" borderId="14" xfId="0" applyFont="1" applyBorder="1" applyAlignment="1" applyProtection="1">
      <alignment horizontal="left" vertical="center" wrapText="1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ont="1" applyFill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0" fillId="0" borderId="15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43" fontId="4" fillId="0" borderId="10" xfId="0" applyNumberFormat="1" applyFont="1" applyFill="1" applyBorder="1" applyAlignment="1" applyProtection="1">
      <alignment horizontal="left" vertical="center" wrapText="1"/>
      <protection locked="0"/>
    </xf>
    <xf numFmtId="43" fontId="4" fillId="0" borderId="24" xfId="0" applyNumberFormat="1" applyFont="1" applyBorder="1" applyAlignment="1" applyProtection="1">
      <alignment horizontal="center" vertical="center" wrapText="1"/>
      <protection locked="0"/>
    </xf>
    <xf numFmtId="43" fontId="4" fillId="0" borderId="5" xfId="0" applyNumberFormat="1" applyFont="1" applyBorder="1" applyAlignment="1" applyProtection="1">
      <alignment horizontal="center" vertical="center" wrapText="1"/>
      <protection locked="0"/>
    </xf>
    <xf numFmtId="43" fontId="1" fillId="0" borderId="25" xfId="0" applyNumberFormat="1" applyFont="1" applyBorder="1" applyAlignment="1" applyProtection="1">
      <alignment horizontal="center" vertical="center" wrapText="1"/>
      <protection locked="0"/>
    </xf>
    <xf numFmtId="43" fontId="4" fillId="0" borderId="26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43" fontId="4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</xf>
    <xf numFmtId="0" fontId="12" fillId="2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right"/>
    </xf>
    <xf numFmtId="0" fontId="1" fillId="0" borderId="4" xfId="0" applyFont="1" applyBorder="1" applyAlignment="1" applyProtection="1">
      <alignment horizontal="right"/>
    </xf>
    <xf numFmtId="0" fontId="1" fillId="0" borderId="3" xfId="0" applyFont="1" applyBorder="1" applyAlignment="1" applyProtection="1">
      <alignment horizontal="right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3" fillId="3" borderId="2" xfId="0" applyFont="1" applyFill="1" applyBorder="1" applyAlignment="1" applyProtection="1">
      <alignment horizontal="center" vertical="center"/>
    </xf>
    <xf numFmtId="0" fontId="13" fillId="3" borderId="4" xfId="0" applyFont="1" applyFill="1" applyBorder="1" applyAlignment="1" applyProtection="1">
      <alignment horizontal="center" vertical="center"/>
    </xf>
    <xf numFmtId="0" fontId="13" fillId="3" borderId="3" xfId="0" applyFont="1" applyFill="1" applyBorder="1" applyAlignment="1" applyProtection="1">
      <alignment horizontal="center" vertical="center"/>
    </xf>
    <xf numFmtId="0" fontId="14" fillId="3" borderId="2" xfId="0" applyFont="1" applyFill="1" applyBorder="1" applyAlignment="1" applyProtection="1">
      <alignment horizontal="center" vertical="center"/>
    </xf>
    <xf numFmtId="0" fontId="14" fillId="3" borderId="4" xfId="0" applyFont="1" applyFill="1" applyBorder="1" applyAlignment="1" applyProtection="1">
      <alignment horizontal="center" vertical="center"/>
    </xf>
    <xf numFmtId="0" fontId="14" fillId="3" borderId="3" xfId="0" applyFont="1" applyFill="1" applyBorder="1" applyAlignment="1" applyProtection="1">
      <alignment horizontal="center" vertical="center"/>
    </xf>
    <xf numFmtId="0" fontId="15" fillId="3" borderId="2" xfId="0" applyFont="1" applyFill="1" applyBorder="1" applyAlignment="1" applyProtection="1">
      <alignment horizontal="center" vertical="center" wrapText="1"/>
    </xf>
    <xf numFmtId="0" fontId="15" fillId="3" borderId="3" xfId="0" applyFont="1" applyFill="1" applyBorder="1" applyAlignment="1" applyProtection="1">
      <alignment horizontal="center" vertical="center" wrapText="1"/>
    </xf>
    <xf numFmtId="0" fontId="15" fillId="3" borderId="4" xfId="0" applyFont="1" applyFill="1" applyBorder="1" applyAlignment="1" applyProtection="1">
      <alignment horizontal="center" vertical="center" wrapText="1"/>
    </xf>
    <xf numFmtId="0" fontId="16" fillId="3" borderId="21" xfId="0" applyFont="1" applyFill="1" applyBorder="1" applyAlignment="1" applyProtection="1">
      <alignment horizontal="center" vertical="center" wrapText="1"/>
    </xf>
    <xf numFmtId="0" fontId="16" fillId="3" borderId="22" xfId="0" applyFont="1" applyFill="1" applyBorder="1" applyAlignment="1" applyProtection="1">
      <alignment horizontal="center" vertical="center" wrapText="1"/>
    </xf>
    <xf numFmtId="0" fontId="17" fillId="3" borderId="2" xfId="0" applyFont="1" applyFill="1" applyBorder="1" applyAlignment="1" applyProtection="1">
      <alignment horizontal="left" vertical="center" wrapText="1"/>
    </xf>
    <xf numFmtId="0" fontId="17" fillId="3" borderId="4" xfId="0" applyFont="1" applyFill="1" applyBorder="1" applyAlignment="1" applyProtection="1">
      <alignment horizontal="left" vertical="center" wrapText="1"/>
    </xf>
    <xf numFmtId="0" fontId="17" fillId="3" borderId="3" xfId="0" applyFont="1" applyFill="1" applyBorder="1" applyAlignment="1" applyProtection="1">
      <alignment horizontal="left" vertical="center" wrapText="1"/>
    </xf>
    <xf numFmtId="0" fontId="18" fillId="3" borderId="23" xfId="0" applyFont="1" applyFill="1" applyBorder="1" applyAlignment="1" applyProtection="1">
      <alignment horizontal="center" vertical="center" wrapText="1"/>
    </xf>
    <xf numFmtId="0" fontId="18" fillId="3" borderId="19" xfId="0" applyFont="1" applyFill="1" applyBorder="1" applyAlignment="1" applyProtection="1">
      <alignment horizontal="center" vertical="center" wrapText="1"/>
    </xf>
    <xf numFmtId="0" fontId="18" fillId="3" borderId="20" xfId="0" applyFont="1" applyFill="1" applyBorder="1" applyAlignment="1" applyProtection="1">
      <alignment horizontal="center" vertical="center" wrapText="1"/>
    </xf>
    <xf numFmtId="0" fontId="19" fillId="3" borderId="7" xfId="0" applyFont="1" applyFill="1" applyBorder="1" applyAlignment="1" applyProtection="1">
      <alignment horizontal="center" vertical="center"/>
    </xf>
    <xf numFmtId="0" fontId="19" fillId="3" borderId="3" xfId="0" applyFont="1" applyFill="1" applyBorder="1" applyAlignment="1" applyProtection="1">
      <alignment horizontal="center" vertical="center"/>
    </xf>
    <xf numFmtId="0" fontId="19" fillId="3" borderId="2" xfId="0" applyFont="1" applyFill="1" applyBorder="1" applyAlignment="1" applyProtection="1">
      <alignment horizontal="center" vertical="center" wrapText="1"/>
    </xf>
    <xf numFmtId="0" fontId="19" fillId="3" borderId="7" xfId="0" applyFont="1" applyFill="1" applyBorder="1" applyAlignment="1" applyProtection="1">
      <alignment horizontal="center" vertical="center" wrapText="1"/>
    </xf>
    <xf numFmtId="0" fontId="19" fillId="3" borderId="3" xfId="0" applyFont="1" applyFill="1" applyBorder="1" applyAlignment="1" applyProtection="1">
      <alignment horizontal="center" vertical="center" wrapText="1"/>
    </xf>
    <xf numFmtId="0" fontId="19" fillId="3" borderId="17" xfId="0" applyFont="1" applyFill="1" applyBorder="1" applyAlignment="1" applyProtection="1">
      <alignment horizontal="center" vertical="center" wrapText="1"/>
    </xf>
    <xf numFmtId="0" fontId="19" fillId="3" borderId="18" xfId="0" applyFont="1" applyFill="1" applyBorder="1" applyAlignment="1" applyProtection="1">
      <alignment horizontal="center" vertical="center"/>
    </xf>
    <xf numFmtId="0" fontId="19" fillId="3" borderId="9" xfId="0" applyFont="1" applyFill="1" applyBorder="1" applyAlignment="1" applyProtection="1">
      <alignment horizontal="center" vertical="center" wrapText="1"/>
    </xf>
    <xf numFmtId="0" fontId="19" fillId="3" borderId="5" xfId="0" applyFont="1" applyFill="1" applyBorder="1" applyAlignment="1" applyProtection="1">
      <alignment horizontal="center" vertical="center" wrapText="1"/>
    </xf>
    <xf numFmtId="0" fontId="20" fillId="3" borderId="12" xfId="0" applyFont="1" applyFill="1" applyBorder="1" applyAlignment="1" applyProtection="1">
      <alignment horizontal="center" vertical="center" wrapText="1"/>
    </xf>
    <xf numFmtId="0" fontId="21" fillId="3" borderId="12" xfId="0" applyFont="1" applyFill="1" applyBorder="1" applyAlignment="1" applyProtection="1">
      <alignment horizontal="center" vertical="center" wrapText="1"/>
    </xf>
    <xf numFmtId="0" fontId="19" fillId="3" borderId="6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15">
    <dxf>
      <font>
        <b/>
        <strike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  <protection locked="1" hidden="0"/>
    </dxf>
    <dxf>
      <font>
        <b/>
        <strike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medium">
          <color auto="1"/>
        </top>
        <bottom style="medium">
          <color auto="1"/>
        </bottom>
      </border>
      <protection locked="1" hidden="0"/>
    </dxf>
    <dxf>
      <border>
        <top style="thin">
          <color indexed="64"/>
        </top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center" textRotation="0" wrapText="1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auto="1"/>
        </top>
        <bottom style="medium">
          <color auto="1"/>
        </bottom>
      </border>
      <protection locked="1" hidden="0"/>
    </dxf>
  </dxfs>
  <tableStyles count="0" defaultTableStyle="TableStyleMedium2" defaultPivotStyle="PivotStyleLight16"/>
  <colors>
    <mruColors>
      <color rgb="FFFF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2:K111" totalsRowShown="0" headerRowDxfId="0" dataDxfId="5" headerRowBorderDxfId="3" tableBorderDxfId="4" totalsRowBorderDxfId="2">
  <autoFilter ref="B12:K111" xr:uid="{00000000-0009-0000-0100-000001000000}"/>
  <sortState ref="B13:K111">
    <sortCondition ref="C10:C112"/>
  </sortState>
  <tableColumns count="10">
    <tableColumn id="1" xr3:uid="{00000000-0010-0000-0000-000001000000}" name="LP." dataDxfId="1"/>
    <tableColumn id="2" xr3:uid="{00000000-0010-0000-0000-000002000000}" name="NAZWA ARTYKUŁU" dataDxfId="14"/>
    <tableColumn id="7" xr3:uid="{00000000-0010-0000-0000-000007000000}" name="NAZWA ZAMIENNIKA" dataDxfId="13"/>
    <tableColumn id="3" xr3:uid="{00000000-0010-0000-0000-000003000000}" name="JEDN. MIARY" dataDxfId="12"/>
    <tableColumn id="4" xr3:uid="{00000000-0010-0000-0000-000004000000}" name="SZACUNKOWA ILOŚĆ ZAMÓWIENIA" dataDxfId="11"/>
    <tableColumn id="6" xr3:uid="{00000000-0010-0000-0000-000006000000}" name="CENA JEDNOSTKOWA NETTO" dataDxfId="10"/>
    <tableColumn id="9" xr3:uid="{00000000-0010-0000-0000-000009000000}" name="WARTOŚĆ NETTO" dataDxfId="9">
      <calculatedColumnFormula>Tabela1[[#This Row],[CENA JEDNOSTKOWA NETTO]]*Tabela1[[#This Row],[SZACUNKOWA ILOŚĆ ZAMÓWIENIA]]</calculatedColumnFormula>
    </tableColumn>
    <tableColumn id="10" xr3:uid="{00000000-0010-0000-0000-00000A000000}" name="Wartość VAT " dataDxfId="8">
      <calculatedColumnFormula>Tabela1[[#This Row],[WARTOŚĆ NETTO]]*23%</calculatedColumnFormula>
    </tableColumn>
    <tableColumn id="11" xr3:uid="{00000000-0010-0000-0000-00000B000000}" name="WARTOŚĆ BRUTTO" dataDxfId="7">
      <calculatedColumnFormula>Tabela1[[#This Row],[WARTOŚĆ NETTO]]+Tabela1[[#This Row],[Wartość VAT ]]</calculatedColumnFormula>
    </tableColumn>
    <tableColumn id="5" xr3:uid="{00000000-0010-0000-0000-000005000000}" name="ile % VAT" dataDxfId="6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59"/>
  <sheetViews>
    <sheetView tabSelected="1" topLeftCell="A8" zoomScale="80" zoomScaleNormal="80" workbookViewId="0">
      <selection activeCell="B11" sqref="B11:D11"/>
    </sheetView>
  </sheetViews>
  <sheetFormatPr defaultRowHeight="21" x14ac:dyDescent="0.25"/>
  <cols>
    <col min="2" max="2" width="7.7109375" customWidth="1"/>
    <col min="3" max="3" width="68.5703125" customWidth="1"/>
    <col min="4" max="4" width="33.5703125" customWidth="1"/>
    <col min="5" max="5" width="12" customWidth="1"/>
    <col min="6" max="6" width="18.28515625" customWidth="1"/>
    <col min="7" max="7" width="25.140625" customWidth="1"/>
    <col min="8" max="8" width="23.140625" customWidth="1"/>
    <col min="9" max="9" width="18.140625" customWidth="1"/>
    <col min="10" max="10" width="21.140625" customWidth="1"/>
    <col min="11" max="11" width="13.140625" style="7" customWidth="1"/>
  </cols>
  <sheetData>
    <row r="1" spans="2:11" ht="21.75" hidden="1" thickBot="1" x14ac:dyDescent="0.3"/>
    <row r="2" spans="2:11" ht="18.75" customHeight="1" thickBot="1" x14ac:dyDescent="0.35">
      <c r="B2" s="41" t="s">
        <v>212</v>
      </c>
      <c r="C2" s="42"/>
      <c r="D2" s="42"/>
      <c r="E2" s="42"/>
      <c r="F2" s="42"/>
      <c r="G2" s="42"/>
      <c r="H2" s="42"/>
      <c r="I2" s="42"/>
      <c r="J2" s="42"/>
      <c r="K2" s="43"/>
    </row>
    <row r="3" spans="2:11" ht="41.25" customHeight="1" thickBot="1" x14ac:dyDescent="0.3">
      <c r="B3" s="47" t="s">
        <v>214</v>
      </c>
      <c r="C3" s="48"/>
      <c r="D3" s="48"/>
      <c r="E3" s="48"/>
      <c r="F3" s="48"/>
      <c r="G3" s="48"/>
      <c r="H3" s="48"/>
      <c r="I3" s="48"/>
      <c r="J3" s="48"/>
      <c r="K3" s="49"/>
    </row>
    <row r="4" spans="2:11" ht="29.25" customHeight="1" thickBot="1" x14ac:dyDescent="0.3">
      <c r="B4" s="50" t="s">
        <v>181</v>
      </c>
      <c r="C4" s="51"/>
      <c r="D4" s="51"/>
      <c r="E4" s="51"/>
      <c r="F4" s="51"/>
      <c r="G4" s="51"/>
      <c r="H4" s="51"/>
      <c r="I4" s="51"/>
      <c r="J4" s="51"/>
      <c r="K4" s="52"/>
    </row>
    <row r="5" spans="2:11" ht="72" customHeight="1" thickBot="1" x14ac:dyDescent="0.3">
      <c r="B5" s="53" t="s">
        <v>92</v>
      </c>
      <c r="C5" s="54"/>
      <c r="D5" s="53" t="s">
        <v>225</v>
      </c>
      <c r="E5" s="55"/>
      <c r="F5" s="55"/>
      <c r="G5" s="55"/>
      <c r="H5" s="55"/>
      <c r="I5" s="55"/>
      <c r="J5" s="55"/>
      <c r="K5" s="54"/>
    </row>
    <row r="6" spans="2:11" ht="81.75" customHeight="1" thickBot="1" x14ac:dyDescent="0.3">
      <c r="B6" s="56" t="s">
        <v>182</v>
      </c>
      <c r="C6" s="57"/>
      <c r="D6" s="44"/>
      <c r="E6" s="45"/>
      <c r="F6" s="45"/>
      <c r="G6" s="45"/>
      <c r="H6" s="45"/>
      <c r="I6" s="45"/>
      <c r="J6" s="45"/>
      <c r="K6" s="46"/>
    </row>
    <row r="7" spans="2:11" ht="67.5" customHeight="1" thickBot="1" x14ac:dyDescent="0.3">
      <c r="B7" s="58" t="s">
        <v>183</v>
      </c>
      <c r="C7" s="59"/>
      <c r="D7" s="59"/>
      <c r="E7" s="59"/>
      <c r="F7" s="59"/>
      <c r="G7" s="59"/>
      <c r="H7" s="59"/>
      <c r="I7" s="59"/>
      <c r="J7" s="59"/>
      <c r="K7" s="60"/>
    </row>
    <row r="8" spans="2:11" ht="64.5" customHeight="1" thickBot="1" x14ac:dyDescent="0.3">
      <c r="B8" s="58" t="s">
        <v>184</v>
      </c>
      <c r="C8" s="59"/>
      <c r="D8" s="59"/>
      <c r="E8" s="59"/>
      <c r="F8" s="59"/>
      <c r="G8" s="59"/>
      <c r="H8" s="59"/>
      <c r="I8" s="59"/>
      <c r="J8" s="59"/>
      <c r="K8" s="60"/>
    </row>
    <row r="9" spans="2:11" ht="59.25" customHeight="1" thickBot="1" x14ac:dyDescent="0.3">
      <c r="B9" s="58" t="s">
        <v>185</v>
      </c>
      <c r="C9" s="59"/>
      <c r="D9" s="59"/>
      <c r="E9" s="59"/>
      <c r="F9" s="59"/>
      <c r="G9" s="59"/>
      <c r="H9" s="59"/>
      <c r="I9" s="59"/>
      <c r="J9" s="59"/>
      <c r="K9" s="60"/>
    </row>
    <row r="10" spans="2:11" ht="63.75" customHeight="1" thickBot="1" x14ac:dyDescent="0.3">
      <c r="B10" s="58" t="s">
        <v>224</v>
      </c>
      <c r="C10" s="59"/>
      <c r="D10" s="59"/>
      <c r="E10" s="59"/>
      <c r="F10" s="59"/>
      <c r="G10" s="59"/>
      <c r="H10" s="59"/>
      <c r="I10" s="59"/>
      <c r="J10" s="59"/>
      <c r="K10" s="60"/>
    </row>
    <row r="11" spans="2:11" ht="89.25" customHeight="1" thickBot="1" x14ac:dyDescent="0.3">
      <c r="B11" s="61" t="s">
        <v>186</v>
      </c>
      <c r="C11" s="62"/>
      <c r="D11" s="63"/>
      <c r="E11" s="38" t="s">
        <v>187</v>
      </c>
      <c r="F11" s="39"/>
      <c r="G11" s="39"/>
      <c r="H11" s="39"/>
      <c r="I11" s="39"/>
      <c r="J11" s="39"/>
      <c r="K11" s="40"/>
    </row>
    <row r="12" spans="2:11" ht="57" thickBot="1" x14ac:dyDescent="0.3">
      <c r="B12" s="64" t="s">
        <v>0</v>
      </c>
      <c r="C12" s="65" t="s">
        <v>1</v>
      </c>
      <c r="D12" s="65" t="s">
        <v>179</v>
      </c>
      <c r="E12" s="66" t="s">
        <v>18</v>
      </c>
      <c r="F12" s="67" t="s">
        <v>87</v>
      </c>
      <c r="G12" s="68" t="s">
        <v>88</v>
      </c>
      <c r="H12" s="67" t="s">
        <v>89</v>
      </c>
      <c r="I12" s="67" t="s">
        <v>90</v>
      </c>
      <c r="J12" s="69" t="s">
        <v>91</v>
      </c>
      <c r="K12" s="70" t="s">
        <v>180</v>
      </c>
    </row>
    <row r="13" spans="2:11" ht="18.75" x14ac:dyDescent="0.25">
      <c r="B13" s="71" t="s">
        <v>191</v>
      </c>
      <c r="C13" s="11" t="s">
        <v>94</v>
      </c>
      <c r="D13" s="4"/>
      <c r="E13" s="10" t="s">
        <v>188</v>
      </c>
      <c r="F13" s="1">
        <v>3</v>
      </c>
      <c r="G13" s="2">
        <v>0</v>
      </c>
      <c r="H13" s="3">
        <v>0</v>
      </c>
      <c r="I13" s="8">
        <f>Tabela1[[#This Row],[WARTOŚĆ NETTO]]*23%</f>
        <v>0</v>
      </c>
      <c r="J13" s="8">
        <f>Tabela1[[#This Row],[WARTOŚĆ NETTO]]+Tabela1[[#This Row],[Wartość VAT ]]</f>
        <v>0</v>
      </c>
      <c r="K13" s="26">
        <v>0</v>
      </c>
    </row>
    <row r="14" spans="2:11" ht="30" x14ac:dyDescent="0.25">
      <c r="B14" s="71" t="s">
        <v>19</v>
      </c>
      <c r="C14" s="13" t="s">
        <v>215</v>
      </c>
      <c r="D14" s="19"/>
      <c r="E14" s="10" t="s">
        <v>188</v>
      </c>
      <c r="F14" s="1">
        <v>10</v>
      </c>
      <c r="G14" s="2">
        <v>0</v>
      </c>
      <c r="H14" s="3">
        <f>Tabela1[[#This Row],[CENA JEDNOSTKOWA NETTO]]*Tabela1[[#This Row],[SZACUNKOWA ILOŚĆ ZAMÓWIENIA]]</f>
        <v>0</v>
      </c>
      <c r="I14" s="8">
        <f>Tabela1[[#This Row],[WARTOŚĆ NETTO]]*23%</f>
        <v>0</v>
      </c>
      <c r="J14" s="8">
        <f>Tabela1[[#This Row],[WARTOŚĆ NETTO]]+Tabela1[[#This Row],[Wartość VAT ]]</f>
        <v>0</v>
      </c>
      <c r="K14" s="26">
        <v>0</v>
      </c>
    </row>
    <row r="15" spans="2:11" ht="18.75" x14ac:dyDescent="0.25">
      <c r="B15" s="71" t="s">
        <v>20</v>
      </c>
      <c r="C15" s="14" t="s">
        <v>95</v>
      </c>
      <c r="D15" s="20"/>
      <c r="E15" s="10" t="s">
        <v>16</v>
      </c>
      <c r="F15" s="1">
        <v>30</v>
      </c>
      <c r="G15" s="2">
        <v>0</v>
      </c>
      <c r="H15" s="3">
        <f>Tabela1[[#This Row],[CENA JEDNOSTKOWA NETTO]]*Tabela1[[#This Row],[SZACUNKOWA ILOŚĆ ZAMÓWIENIA]]</f>
        <v>0</v>
      </c>
      <c r="I15" s="8">
        <f>Tabela1[[#This Row],[WARTOŚĆ NETTO]]*23%</f>
        <v>0</v>
      </c>
      <c r="J15" s="8">
        <f>Tabela1[[#This Row],[WARTOŚĆ NETTO]]+Tabela1[[#This Row],[Wartość VAT ]]</f>
        <v>0</v>
      </c>
      <c r="K15" s="26">
        <v>0</v>
      </c>
    </row>
    <row r="16" spans="2:11" ht="18.75" x14ac:dyDescent="0.25">
      <c r="B16" s="71" t="s">
        <v>21</v>
      </c>
      <c r="C16" s="11" t="s">
        <v>96</v>
      </c>
      <c r="D16" s="4"/>
      <c r="E16" s="10" t="s">
        <v>15</v>
      </c>
      <c r="F16" s="1">
        <v>15</v>
      </c>
      <c r="G16" s="2">
        <v>0</v>
      </c>
      <c r="H16" s="3">
        <f>Tabela1[[#This Row],[CENA JEDNOSTKOWA NETTO]]*Tabela1[[#This Row],[SZACUNKOWA ILOŚĆ ZAMÓWIENIA]]</f>
        <v>0</v>
      </c>
      <c r="I16" s="8">
        <f>Tabela1[[#This Row],[WARTOŚĆ NETTO]]*23%</f>
        <v>0</v>
      </c>
      <c r="J16" s="8">
        <f>Tabela1[[#This Row],[WARTOŚĆ NETTO]]+Tabela1[[#This Row],[Wartość VAT ]]</f>
        <v>0</v>
      </c>
      <c r="K16" s="26">
        <v>0</v>
      </c>
    </row>
    <row r="17" spans="2:11" ht="18.75" x14ac:dyDescent="0.25">
      <c r="B17" s="71" t="s">
        <v>22</v>
      </c>
      <c r="C17" s="11" t="s">
        <v>97</v>
      </c>
      <c r="D17" s="4"/>
      <c r="E17" s="10" t="s">
        <v>15</v>
      </c>
      <c r="F17" s="1">
        <v>2</v>
      </c>
      <c r="G17" s="2">
        <v>0</v>
      </c>
      <c r="H17" s="3">
        <f>Tabela1[[#This Row],[CENA JEDNOSTKOWA NETTO]]*Tabela1[[#This Row],[SZACUNKOWA ILOŚĆ ZAMÓWIENIA]]</f>
        <v>0</v>
      </c>
      <c r="I17" s="8">
        <f>Tabela1[[#This Row],[WARTOŚĆ NETTO]]*23%</f>
        <v>0</v>
      </c>
      <c r="J17" s="8">
        <f>Tabela1[[#This Row],[WARTOŚĆ NETTO]]+Tabela1[[#This Row],[Wartość VAT ]]</f>
        <v>0</v>
      </c>
      <c r="K17" s="26">
        <v>0</v>
      </c>
    </row>
    <row r="18" spans="2:11" ht="18.75" x14ac:dyDescent="0.25">
      <c r="B18" s="71" t="s">
        <v>192</v>
      </c>
      <c r="C18" s="11" t="s">
        <v>98</v>
      </c>
      <c r="D18" s="4"/>
      <c r="E18" s="10" t="s">
        <v>17</v>
      </c>
      <c r="F18" s="1">
        <v>50</v>
      </c>
      <c r="G18" s="2">
        <v>0</v>
      </c>
      <c r="H18" s="3">
        <f>Tabela1[[#This Row],[CENA JEDNOSTKOWA NETTO]]*Tabela1[[#This Row],[SZACUNKOWA ILOŚĆ ZAMÓWIENIA]]</f>
        <v>0</v>
      </c>
      <c r="I18" s="8">
        <f>Tabela1[[#This Row],[WARTOŚĆ NETTO]]*23%</f>
        <v>0</v>
      </c>
      <c r="J18" s="8">
        <f>Tabela1[[#This Row],[WARTOŚĆ NETTO]]+Tabela1[[#This Row],[Wartość VAT ]]</f>
        <v>0</v>
      </c>
      <c r="K18" s="26">
        <v>0</v>
      </c>
    </row>
    <row r="19" spans="2:11" ht="33.75" customHeight="1" x14ac:dyDescent="0.25">
      <c r="B19" s="71" t="s">
        <v>23</v>
      </c>
      <c r="C19" s="15" t="s">
        <v>99</v>
      </c>
      <c r="D19" s="21"/>
      <c r="E19" s="10" t="s">
        <v>15</v>
      </c>
      <c r="F19" s="1">
        <v>14</v>
      </c>
      <c r="G19" s="2">
        <v>0</v>
      </c>
      <c r="H19" s="3">
        <f>Tabela1[[#This Row],[CENA JEDNOSTKOWA NETTO]]*Tabela1[[#This Row],[SZACUNKOWA ILOŚĆ ZAMÓWIENIA]]</f>
        <v>0</v>
      </c>
      <c r="I19" s="8">
        <f>Tabela1[[#This Row],[WARTOŚĆ NETTO]]*23%</f>
        <v>0</v>
      </c>
      <c r="J19" s="8">
        <f>Tabela1[[#This Row],[WARTOŚĆ NETTO]]+Tabela1[[#This Row],[Wartość VAT ]]</f>
        <v>0</v>
      </c>
      <c r="K19" s="26">
        <v>0</v>
      </c>
    </row>
    <row r="20" spans="2:11" ht="30" x14ac:dyDescent="0.25">
      <c r="B20" s="71" t="s">
        <v>193</v>
      </c>
      <c r="C20" s="11" t="s">
        <v>100</v>
      </c>
      <c r="D20" s="4"/>
      <c r="E20" s="10" t="s">
        <v>15</v>
      </c>
      <c r="F20" s="1">
        <v>2</v>
      </c>
      <c r="G20" s="2">
        <v>0</v>
      </c>
      <c r="H20" s="3">
        <f>Tabela1[[#This Row],[CENA JEDNOSTKOWA NETTO]]*Tabela1[[#This Row],[SZACUNKOWA ILOŚĆ ZAMÓWIENIA]]</f>
        <v>0</v>
      </c>
      <c r="I20" s="8">
        <f>Tabela1[[#This Row],[WARTOŚĆ NETTO]]*23%</f>
        <v>0</v>
      </c>
      <c r="J20" s="8">
        <f>Tabela1[[#This Row],[WARTOŚĆ NETTO]]+Tabela1[[#This Row],[Wartość VAT ]]</f>
        <v>0</v>
      </c>
      <c r="K20" s="26">
        <v>0</v>
      </c>
    </row>
    <row r="21" spans="2:11" ht="18.75" x14ac:dyDescent="0.25">
      <c r="B21" s="71" t="s">
        <v>194</v>
      </c>
      <c r="C21" s="14" t="s">
        <v>101</v>
      </c>
      <c r="D21" s="20"/>
      <c r="E21" s="10" t="s">
        <v>15</v>
      </c>
      <c r="F21" s="1">
        <v>300</v>
      </c>
      <c r="G21" s="2">
        <v>0</v>
      </c>
      <c r="H21" s="3">
        <f>Tabela1[[#This Row],[CENA JEDNOSTKOWA NETTO]]*Tabela1[[#This Row],[SZACUNKOWA ILOŚĆ ZAMÓWIENIA]]</f>
        <v>0</v>
      </c>
      <c r="I21" s="8">
        <f>Tabela1[[#This Row],[WARTOŚĆ NETTO]]*23%</f>
        <v>0</v>
      </c>
      <c r="J21" s="8">
        <f>Tabela1[[#This Row],[WARTOŚĆ NETTO]]+Tabela1[[#This Row],[Wartość VAT ]]</f>
        <v>0</v>
      </c>
      <c r="K21" s="26">
        <v>0</v>
      </c>
    </row>
    <row r="22" spans="2:11" ht="18.75" x14ac:dyDescent="0.25">
      <c r="B22" s="71" t="s">
        <v>195</v>
      </c>
      <c r="C22" s="13" t="s">
        <v>102</v>
      </c>
      <c r="D22" s="19"/>
      <c r="E22" s="10" t="s">
        <v>15</v>
      </c>
      <c r="F22" s="1">
        <v>20</v>
      </c>
      <c r="G22" s="2">
        <v>0</v>
      </c>
      <c r="H22" s="3">
        <f>Tabela1[[#This Row],[CENA JEDNOSTKOWA NETTO]]*Tabela1[[#This Row],[SZACUNKOWA ILOŚĆ ZAMÓWIENIA]]</f>
        <v>0</v>
      </c>
      <c r="I22" s="8">
        <f>Tabela1[[#This Row],[WARTOŚĆ NETTO]]*23%</f>
        <v>0</v>
      </c>
      <c r="J22" s="8">
        <f>Tabela1[[#This Row],[WARTOŚĆ NETTO]]+Tabela1[[#This Row],[Wartość VAT ]]</f>
        <v>0</v>
      </c>
      <c r="K22" s="26">
        <v>0</v>
      </c>
    </row>
    <row r="23" spans="2:11" ht="18.75" x14ac:dyDescent="0.25">
      <c r="B23" s="71" t="s">
        <v>24</v>
      </c>
      <c r="C23" s="11" t="s">
        <v>216</v>
      </c>
      <c r="D23" s="4"/>
      <c r="E23" s="10" t="s">
        <v>15</v>
      </c>
      <c r="F23" s="1">
        <v>1</v>
      </c>
      <c r="G23" s="2">
        <v>0</v>
      </c>
      <c r="H23" s="3">
        <f>Tabela1[[#This Row],[CENA JEDNOSTKOWA NETTO]]*Tabela1[[#This Row],[SZACUNKOWA ILOŚĆ ZAMÓWIENIA]]</f>
        <v>0</v>
      </c>
      <c r="I23" s="8">
        <f>Tabela1[[#This Row],[WARTOŚĆ NETTO]]*23%</f>
        <v>0</v>
      </c>
      <c r="J23" s="8">
        <f>Tabela1[[#This Row],[WARTOŚĆ NETTO]]+Tabela1[[#This Row],[Wartość VAT ]]</f>
        <v>0</v>
      </c>
      <c r="K23" s="26">
        <v>0</v>
      </c>
    </row>
    <row r="24" spans="2:11" ht="18.75" x14ac:dyDescent="0.25">
      <c r="B24" s="71" t="s">
        <v>25</v>
      </c>
      <c r="C24" s="11" t="s">
        <v>103</v>
      </c>
      <c r="D24" s="4"/>
      <c r="E24" s="10" t="s">
        <v>15</v>
      </c>
      <c r="F24" s="1">
        <v>10</v>
      </c>
      <c r="G24" s="2">
        <v>0</v>
      </c>
      <c r="H24" s="3">
        <f>Tabela1[[#This Row],[CENA JEDNOSTKOWA NETTO]]*Tabela1[[#This Row],[SZACUNKOWA ILOŚĆ ZAMÓWIENIA]]</f>
        <v>0</v>
      </c>
      <c r="I24" s="8">
        <f>Tabela1[[#This Row],[WARTOŚĆ NETTO]]*23%</f>
        <v>0</v>
      </c>
      <c r="J24" s="8">
        <f>Tabela1[[#This Row],[WARTOŚĆ NETTO]]+Tabela1[[#This Row],[Wartość VAT ]]</f>
        <v>0</v>
      </c>
      <c r="K24" s="26">
        <v>0</v>
      </c>
    </row>
    <row r="25" spans="2:11" ht="18.75" x14ac:dyDescent="0.25">
      <c r="B25" s="71" t="s">
        <v>196</v>
      </c>
      <c r="C25" s="13" t="s">
        <v>104</v>
      </c>
      <c r="D25" s="19"/>
      <c r="E25" s="10" t="s">
        <v>15</v>
      </c>
      <c r="F25" s="1">
        <v>10</v>
      </c>
      <c r="G25" s="2">
        <v>0</v>
      </c>
      <c r="H25" s="3">
        <f>Tabela1[[#This Row],[CENA JEDNOSTKOWA NETTO]]*Tabela1[[#This Row],[SZACUNKOWA ILOŚĆ ZAMÓWIENIA]]</f>
        <v>0</v>
      </c>
      <c r="I25" s="8">
        <f>Tabela1[[#This Row],[WARTOŚĆ NETTO]]*23%</f>
        <v>0</v>
      </c>
      <c r="J25" s="8">
        <f>Tabela1[[#This Row],[WARTOŚĆ NETTO]]+Tabela1[[#This Row],[Wartość VAT ]]</f>
        <v>0</v>
      </c>
      <c r="K25" s="26">
        <v>0</v>
      </c>
    </row>
    <row r="26" spans="2:11" ht="18.75" x14ac:dyDescent="0.25">
      <c r="B26" s="71" t="s">
        <v>62</v>
      </c>
      <c r="C26" s="11" t="s">
        <v>105</v>
      </c>
      <c r="D26" s="4"/>
      <c r="E26" s="10" t="s">
        <v>15</v>
      </c>
      <c r="F26" s="1">
        <v>20</v>
      </c>
      <c r="G26" s="2">
        <v>0</v>
      </c>
      <c r="H26" s="3">
        <f>Tabela1[[#This Row],[CENA JEDNOSTKOWA NETTO]]*Tabela1[[#This Row],[SZACUNKOWA ILOŚĆ ZAMÓWIENIA]]</f>
        <v>0</v>
      </c>
      <c r="I26" s="8">
        <f>Tabela1[[#This Row],[WARTOŚĆ NETTO]]*23%</f>
        <v>0</v>
      </c>
      <c r="J26" s="8">
        <f>Tabela1[[#This Row],[WARTOŚĆ NETTO]]+Tabela1[[#This Row],[Wartość VAT ]]</f>
        <v>0</v>
      </c>
      <c r="K26" s="26">
        <v>0</v>
      </c>
    </row>
    <row r="27" spans="2:11" ht="18.75" x14ac:dyDescent="0.25">
      <c r="B27" s="71" t="s">
        <v>26</v>
      </c>
      <c r="C27" s="11" t="s">
        <v>106</v>
      </c>
      <c r="D27" s="4"/>
      <c r="E27" s="10" t="s">
        <v>15</v>
      </c>
      <c r="F27" s="1">
        <v>2</v>
      </c>
      <c r="G27" s="2">
        <v>0</v>
      </c>
      <c r="H27" s="3">
        <f>Tabela1[[#This Row],[CENA JEDNOSTKOWA NETTO]]*Tabela1[[#This Row],[SZACUNKOWA ILOŚĆ ZAMÓWIENIA]]</f>
        <v>0</v>
      </c>
      <c r="I27" s="8">
        <f>Tabela1[[#This Row],[WARTOŚĆ NETTO]]*23%</f>
        <v>0</v>
      </c>
      <c r="J27" s="8">
        <f>Tabela1[[#This Row],[WARTOŚĆ NETTO]]+Tabela1[[#This Row],[Wartość VAT ]]</f>
        <v>0</v>
      </c>
      <c r="K27" s="26">
        <v>0</v>
      </c>
    </row>
    <row r="28" spans="2:11" ht="18.75" x14ac:dyDescent="0.25">
      <c r="B28" s="71" t="s">
        <v>2</v>
      </c>
      <c r="C28" s="11" t="s">
        <v>107</v>
      </c>
      <c r="D28" s="4"/>
      <c r="E28" s="10" t="s">
        <v>15</v>
      </c>
      <c r="F28" s="1">
        <v>1</v>
      </c>
      <c r="G28" s="2">
        <v>0</v>
      </c>
      <c r="H28" s="3">
        <f>Tabela1[[#This Row],[CENA JEDNOSTKOWA NETTO]]*Tabela1[[#This Row],[SZACUNKOWA ILOŚĆ ZAMÓWIENIA]]</f>
        <v>0</v>
      </c>
      <c r="I28" s="8">
        <f>Tabela1[[#This Row],[WARTOŚĆ NETTO]]*23%</f>
        <v>0</v>
      </c>
      <c r="J28" s="8">
        <f>Tabela1[[#This Row],[WARTOŚĆ NETTO]]+Tabela1[[#This Row],[Wartość VAT ]]</f>
        <v>0</v>
      </c>
      <c r="K28" s="26">
        <v>0</v>
      </c>
    </row>
    <row r="29" spans="2:11" ht="18.75" x14ac:dyDescent="0.25">
      <c r="B29" s="71" t="s">
        <v>27</v>
      </c>
      <c r="C29" s="13" t="s">
        <v>108</v>
      </c>
      <c r="D29" s="19"/>
      <c r="E29" s="10" t="s">
        <v>15</v>
      </c>
      <c r="F29" s="1">
        <v>5</v>
      </c>
      <c r="G29" s="2">
        <v>0</v>
      </c>
      <c r="H29" s="3">
        <f>Tabela1[[#This Row],[CENA JEDNOSTKOWA NETTO]]*Tabela1[[#This Row],[SZACUNKOWA ILOŚĆ ZAMÓWIENIA]]</f>
        <v>0</v>
      </c>
      <c r="I29" s="8">
        <f>Tabela1[[#This Row],[WARTOŚĆ NETTO]]*23%</f>
        <v>0</v>
      </c>
      <c r="J29" s="8">
        <f>Tabela1[[#This Row],[WARTOŚĆ NETTO]]+Tabela1[[#This Row],[Wartość VAT ]]</f>
        <v>0</v>
      </c>
      <c r="K29" s="26">
        <v>0</v>
      </c>
    </row>
    <row r="30" spans="2:11" ht="18.75" x14ac:dyDescent="0.25">
      <c r="B30" s="71" t="s">
        <v>197</v>
      </c>
      <c r="C30" s="11" t="s">
        <v>109</v>
      </c>
      <c r="D30" s="4"/>
      <c r="E30" s="10" t="s">
        <v>15</v>
      </c>
      <c r="F30" s="1">
        <v>5</v>
      </c>
      <c r="G30" s="2">
        <v>0</v>
      </c>
      <c r="H30" s="3">
        <f>Tabela1[[#This Row],[CENA JEDNOSTKOWA NETTO]]*Tabela1[[#This Row],[SZACUNKOWA ILOŚĆ ZAMÓWIENIA]]</f>
        <v>0</v>
      </c>
      <c r="I30" s="8">
        <f>Tabela1[[#This Row],[WARTOŚĆ NETTO]]*23%</f>
        <v>0</v>
      </c>
      <c r="J30" s="8">
        <f>Tabela1[[#This Row],[WARTOŚĆ NETTO]]+Tabela1[[#This Row],[Wartość VAT ]]</f>
        <v>0</v>
      </c>
      <c r="K30" s="26">
        <v>0</v>
      </c>
    </row>
    <row r="31" spans="2:11" ht="18.75" x14ac:dyDescent="0.25">
      <c r="B31" s="71" t="s">
        <v>3</v>
      </c>
      <c r="C31" s="11" t="s">
        <v>110</v>
      </c>
      <c r="D31" s="4"/>
      <c r="E31" s="10" t="s">
        <v>15</v>
      </c>
      <c r="F31" s="1">
        <v>10</v>
      </c>
      <c r="G31" s="2">
        <v>0</v>
      </c>
      <c r="H31" s="3">
        <f>Tabela1[[#This Row],[CENA JEDNOSTKOWA NETTO]]*Tabela1[[#This Row],[SZACUNKOWA ILOŚĆ ZAMÓWIENIA]]</f>
        <v>0</v>
      </c>
      <c r="I31" s="8">
        <f>Tabela1[[#This Row],[WARTOŚĆ NETTO]]*23%</f>
        <v>0</v>
      </c>
      <c r="J31" s="8">
        <f>Tabela1[[#This Row],[WARTOŚĆ NETTO]]+Tabela1[[#This Row],[Wartość VAT ]]</f>
        <v>0</v>
      </c>
      <c r="K31" s="26">
        <v>0</v>
      </c>
    </row>
    <row r="32" spans="2:11" ht="60" x14ac:dyDescent="0.25">
      <c r="B32" s="71" t="s">
        <v>4</v>
      </c>
      <c r="C32" s="11" t="s">
        <v>111</v>
      </c>
      <c r="D32" s="4"/>
      <c r="E32" s="10" t="s">
        <v>15</v>
      </c>
      <c r="F32" s="1">
        <v>50</v>
      </c>
      <c r="G32" s="2">
        <v>0</v>
      </c>
      <c r="H32" s="3">
        <f>Tabela1[[#This Row],[CENA JEDNOSTKOWA NETTO]]*Tabela1[[#This Row],[SZACUNKOWA ILOŚĆ ZAMÓWIENIA]]</f>
        <v>0</v>
      </c>
      <c r="I32" s="8">
        <f>Tabela1[[#This Row],[WARTOŚĆ NETTO]]*23%</f>
        <v>0</v>
      </c>
      <c r="J32" s="8">
        <f>Tabela1[[#This Row],[WARTOŚĆ NETTO]]+Tabela1[[#This Row],[Wartość VAT ]]</f>
        <v>0</v>
      </c>
      <c r="K32" s="26">
        <v>0</v>
      </c>
    </row>
    <row r="33" spans="2:11" ht="60" x14ac:dyDescent="0.25">
      <c r="B33" s="71" t="s">
        <v>5</v>
      </c>
      <c r="C33" s="11" t="s">
        <v>112</v>
      </c>
      <c r="D33" s="4"/>
      <c r="E33" s="10" t="s">
        <v>15</v>
      </c>
      <c r="F33" s="1">
        <v>35</v>
      </c>
      <c r="G33" s="2">
        <v>0</v>
      </c>
      <c r="H33" s="3">
        <f>Tabela1[[#This Row],[CENA JEDNOSTKOWA NETTO]]*Tabela1[[#This Row],[SZACUNKOWA ILOŚĆ ZAMÓWIENIA]]</f>
        <v>0</v>
      </c>
      <c r="I33" s="8">
        <f>Tabela1[[#This Row],[WARTOŚĆ NETTO]]*23%</f>
        <v>0</v>
      </c>
      <c r="J33" s="8">
        <f>Tabela1[[#This Row],[WARTOŚĆ NETTO]]+Tabela1[[#This Row],[Wartość VAT ]]</f>
        <v>0</v>
      </c>
      <c r="K33" s="26">
        <v>0</v>
      </c>
    </row>
    <row r="34" spans="2:11" ht="18.75" x14ac:dyDescent="0.25">
      <c r="B34" s="71" t="s">
        <v>6</v>
      </c>
      <c r="C34" s="11" t="s">
        <v>113</v>
      </c>
      <c r="D34" s="4"/>
      <c r="E34" s="10" t="s">
        <v>15</v>
      </c>
      <c r="F34" s="1">
        <v>65</v>
      </c>
      <c r="G34" s="2">
        <v>0</v>
      </c>
      <c r="H34" s="3">
        <f>Tabela1[[#This Row],[CENA JEDNOSTKOWA NETTO]]*Tabela1[[#This Row],[SZACUNKOWA ILOŚĆ ZAMÓWIENIA]]</f>
        <v>0</v>
      </c>
      <c r="I34" s="8">
        <f>Tabela1[[#This Row],[WARTOŚĆ NETTO]]*23%</f>
        <v>0</v>
      </c>
      <c r="J34" s="8">
        <f>Tabela1[[#This Row],[WARTOŚĆ NETTO]]+Tabela1[[#This Row],[Wartość VAT ]]</f>
        <v>0</v>
      </c>
      <c r="K34" s="26">
        <v>0</v>
      </c>
    </row>
    <row r="35" spans="2:11" ht="30" x14ac:dyDescent="0.25">
      <c r="B35" s="71" t="s">
        <v>7</v>
      </c>
      <c r="C35" s="11" t="s">
        <v>114</v>
      </c>
      <c r="D35" s="4"/>
      <c r="E35" s="10" t="s">
        <v>15</v>
      </c>
      <c r="F35" s="1">
        <v>7</v>
      </c>
      <c r="G35" s="2">
        <v>0</v>
      </c>
      <c r="H35" s="3">
        <f>Tabela1[[#This Row],[CENA JEDNOSTKOWA NETTO]]*Tabela1[[#This Row],[SZACUNKOWA ILOŚĆ ZAMÓWIENIA]]</f>
        <v>0</v>
      </c>
      <c r="I35" s="8">
        <f>Tabela1[[#This Row],[WARTOŚĆ NETTO]]*23%</f>
        <v>0</v>
      </c>
      <c r="J35" s="8">
        <f>Tabela1[[#This Row],[WARTOŚĆ NETTO]]+Tabela1[[#This Row],[Wartość VAT ]]</f>
        <v>0</v>
      </c>
      <c r="K35" s="26">
        <v>0</v>
      </c>
    </row>
    <row r="36" spans="2:11" ht="18.75" x14ac:dyDescent="0.25">
      <c r="B36" s="71" t="s">
        <v>8</v>
      </c>
      <c r="C36" s="11" t="s">
        <v>115</v>
      </c>
      <c r="D36" s="4"/>
      <c r="E36" s="10" t="s">
        <v>15</v>
      </c>
      <c r="F36" s="1">
        <v>80</v>
      </c>
      <c r="G36" s="2">
        <v>0</v>
      </c>
      <c r="H36" s="3">
        <f>Tabela1[[#This Row],[CENA JEDNOSTKOWA NETTO]]*Tabela1[[#This Row],[SZACUNKOWA ILOŚĆ ZAMÓWIENIA]]</f>
        <v>0</v>
      </c>
      <c r="I36" s="8">
        <f>Tabela1[[#This Row],[WARTOŚĆ NETTO]]*23%</f>
        <v>0</v>
      </c>
      <c r="J36" s="8">
        <f>Tabela1[[#This Row],[WARTOŚĆ NETTO]]+Tabela1[[#This Row],[Wartość VAT ]]</f>
        <v>0</v>
      </c>
      <c r="K36" s="26">
        <v>0</v>
      </c>
    </row>
    <row r="37" spans="2:11" ht="18.75" x14ac:dyDescent="0.25">
      <c r="B37" s="71" t="s">
        <v>9</v>
      </c>
      <c r="C37" s="11" t="s">
        <v>116</v>
      </c>
      <c r="D37" s="4"/>
      <c r="E37" s="10" t="s">
        <v>15</v>
      </c>
      <c r="F37" s="1">
        <v>10</v>
      </c>
      <c r="G37" s="2">
        <v>0</v>
      </c>
      <c r="H37" s="3">
        <f>Tabela1[[#This Row],[CENA JEDNOSTKOWA NETTO]]*Tabela1[[#This Row],[SZACUNKOWA ILOŚĆ ZAMÓWIENIA]]</f>
        <v>0</v>
      </c>
      <c r="I37" s="8">
        <f>Tabela1[[#This Row],[WARTOŚĆ NETTO]]*23%</f>
        <v>0</v>
      </c>
      <c r="J37" s="8">
        <f>Tabela1[[#This Row],[WARTOŚĆ NETTO]]+Tabela1[[#This Row],[Wartość VAT ]]</f>
        <v>0</v>
      </c>
      <c r="K37" s="26">
        <v>0</v>
      </c>
    </row>
    <row r="38" spans="2:11" ht="18.75" x14ac:dyDescent="0.25">
      <c r="B38" s="71" t="s">
        <v>10</v>
      </c>
      <c r="C38" s="11" t="s">
        <v>217</v>
      </c>
      <c r="D38" s="4"/>
      <c r="E38" s="10" t="s">
        <v>15</v>
      </c>
      <c r="F38" s="1">
        <v>1</v>
      </c>
      <c r="G38" s="2">
        <v>0</v>
      </c>
      <c r="H38" s="3">
        <f>Tabela1[[#This Row],[CENA JEDNOSTKOWA NETTO]]*Tabela1[[#This Row],[SZACUNKOWA ILOŚĆ ZAMÓWIENIA]]</f>
        <v>0</v>
      </c>
      <c r="I38" s="8">
        <f>Tabela1[[#This Row],[WARTOŚĆ NETTO]]*23%</f>
        <v>0</v>
      </c>
      <c r="J38" s="8">
        <f>Tabela1[[#This Row],[WARTOŚĆ NETTO]]+Tabela1[[#This Row],[Wartość VAT ]]</f>
        <v>0</v>
      </c>
      <c r="K38" s="26">
        <v>0</v>
      </c>
    </row>
    <row r="39" spans="2:11" ht="18.75" x14ac:dyDescent="0.25">
      <c r="B39" s="71" t="s">
        <v>11</v>
      </c>
      <c r="C39" s="11" t="s">
        <v>117</v>
      </c>
      <c r="D39" s="4"/>
      <c r="E39" s="10" t="s">
        <v>15</v>
      </c>
      <c r="F39" s="1">
        <v>2</v>
      </c>
      <c r="G39" s="2">
        <v>0</v>
      </c>
      <c r="H39" s="3">
        <f>Tabela1[[#This Row],[CENA JEDNOSTKOWA NETTO]]*Tabela1[[#This Row],[SZACUNKOWA ILOŚĆ ZAMÓWIENIA]]</f>
        <v>0</v>
      </c>
      <c r="I39" s="8">
        <f>Tabela1[[#This Row],[WARTOŚĆ NETTO]]*23%</f>
        <v>0</v>
      </c>
      <c r="J39" s="8">
        <f>Tabela1[[#This Row],[WARTOŚĆ NETTO]]+Tabela1[[#This Row],[Wartość VAT ]]</f>
        <v>0</v>
      </c>
      <c r="K39" s="26">
        <v>0</v>
      </c>
    </row>
    <row r="40" spans="2:11" ht="18.75" x14ac:dyDescent="0.25">
      <c r="B40" s="71" t="s">
        <v>63</v>
      </c>
      <c r="C40" s="11" t="s">
        <v>118</v>
      </c>
      <c r="D40" s="4"/>
      <c r="E40" s="10" t="s">
        <v>15</v>
      </c>
      <c r="F40" s="1">
        <v>10</v>
      </c>
      <c r="G40" s="2">
        <v>0</v>
      </c>
      <c r="H40" s="3">
        <f>Tabela1[[#This Row],[CENA JEDNOSTKOWA NETTO]]*Tabela1[[#This Row],[SZACUNKOWA ILOŚĆ ZAMÓWIENIA]]</f>
        <v>0</v>
      </c>
      <c r="I40" s="8">
        <f>Tabela1[[#This Row],[WARTOŚĆ NETTO]]*23%</f>
        <v>0</v>
      </c>
      <c r="J40" s="8">
        <f>Tabela1[[#This Row],[WARTOŚĆ NETTO]]+Tabela1[[#This Row],[Wartość VAT ]]</f>
        <v>0</v>
      </c>
      <c r="K40" s="26">
        <v>0</v>
      </c>
    </row>
    <row r="41" spans="2:11" ht="18.75" x14ac:dyDescent="0.25">
      <c r="B41" s="71" t="s">
        <v>12</v>
      </c>
      <c r="C41" s="11" t="s">
        <v>119</v>
      </c>
      <c r="D41" s="4"/>
      <c r="E41" s="10" t="s">
        <v>15</v>
      </c>
      <c r="F41" s="1">
        <v>2</v>
      </c>
      <c r="G41" s="2">
        <v>0</v>
      </c>
      <c r="H41" s="3">
        <f>Tabela1[[#This Row],[CENA JEDNOSTKOWA NETTO]]*Tabela1[[#This Row],[SZACUNKOWA ILOŚĆ ZAMÓWIENIA]]</f>
        <v>0</v>
      </c>
      <c r="I41" s="8">
        <f>Tabela1[[#This Row],[WARTOŚĆ NETTO]]*23%</f>
        <v>0</v>
      </c>
      <c r="J41" s="8">
        <f>Tabela1[[#This Row],[WARTOŚĆ NETTO]]+Tabela1[[#This Row],[Wartość VAT ]]</f>
        <v>0</v>
      </c>
      <c r="K41" s="26">
        <v>0</v>
      </c>
    </row>
    <row r="42" spans="2:11" ht="18.75" x14ac:dyDescent="0.25">
      <c r="B42" s="71" t="s">
        <v>13</v>
      </c>
      <c r="C42" s="13" t="s">
        <v>120</v>
      </c>
      <c r="D42" s="19"/>
      <c r="E42" s="10" t="s">
        <v>15</v>
      </c>
      <c r="F42" s="1">
        <v>5</v>
      </c>
      <c r="G42" s="2">
        <v>0</v>
      </c>
      <c r="H42" s="3">
        <f>Tabela1[[#This Row],[CENA JEDNOSTKOWA NETTO]]*Tabela1[[#This Row],[SZACUNKOWA ILOŚĆ ZAMÓWIENIA]]</f>
        <v>0</v>
      </c>
      <c r="I42" s="8">
        <f>Tabela1[[#This Row],[WARTOŚĆ NETTO]]*23%</f>
        <v>0</v>
      </c>
      <c r="J42" s="8">
        <f>Tabela1[[#This Row],[WARTOŚĆ NETTO]]+Tabela1[[#This Row],[Wartość VAT ]]</f>
        <v>0</v>
      </c>
      <c r="K42" s="26">
        <v>0</v>
      </c>
    </row>
    <row r="43" spans="2:11" ht="30" x14ac:dyDescent="0.25">
      <c r="B43" s="71" t="s">
        <v>28</v>
      </c>
      <c r="C43" s="13" t="s">
        <v>121</v>
      </c>
      <c r="D43" s="19"/>
      <c r="E43" s="10" t="s">
        <v>15</v>
      </c>
      <c r="F43" s="1">
        <v>80</v>
      </c>
      <c r="G43" s="2">
        <v>0</v>
      </c>
      <c r="H43" s="3">
        <f>Tabela1[[#This Row],[CENA JEDNOSTKOWA NETTO]]*Tabela1[[#This Row],[SZACUNKOWA ILOŚĆ ZAMÓWIENIA]]</f>
        <v>0</v>
      </c>
      <c r="I43" s="8">
        <f>Tabela1[[#This Row],[WARTOŚĆ NETTO]]*23%</f>
        <v>0</v>
      </c>
      <c r="J43" s="8">
        <f>Tabela1[[#This Row],[WARTOŚĆ NETTO]]+Tabela1[[#This Row],[Wartość VAT ]]</f>
        <v>0</v>
      </c>
      <c r="K43" s="26">
        <v>0</v>
      </c>
    </row>
    <row r="44" spans="2:11" ht="30" x14ac:dyDescent="0.25">
      <c r="B44" s="71" t="s">
        <v>29</v>
      </c>
      <c r="C44" s="11" t="s">
        <v>122</v>
      </c>
      <c r="D44" s="4"/>
      <c r="E44" s="10" t="s">
        <v>15</v>
      </c>
      <c r="F44" s="1">
        <v>850</v>
      </c>
      <c r="G44" s="2">
        <v>0</v>
      </c>
      <c r="H44" s="3">
        <f>Tabela1[[#This Row],[CENA JEDNOSTKOWA NETTO]]*Tabela1[[#This Row],[SZACUNKOWA ILOŚĆ ZAMÓWIENIA]]</f>
        <v>0</v>
      </c>
      <c r="I44" s="8">
        <f>Tabela1[[#This Row],[WARTOŚĆ NETTO]]*23%</f>
        <v>0</v>
      </c>
      <c r="J44" s="8">
        <f>Tabela1[[#This Row],[WARTOŚĆ NETTO]]+Tabela1[[#This Row],[Wartość VAT ]]</f>
        <v>0</v>
      </c>
      <c r="K44" s="26">
        <v>0</v>
      </c>
    </row>
    <row r="45" spans="2:11" ht="165" x14ac:dyDescent="0.25">
      <c r="B45" s="71" t="s">
        <v>30</v>
      </c>
      <c r="C45" s="11" t="s">
        <v>123</v>
      </c>
      <c r="D45" s="4"/>
      <c r="E45" s="10" t="s">
        <v>189</v>
      </c>
      <c r="F45" s="1">
        <v>200</v>
      </c>
      <c r="G45" s="2">
        <v>0</v>
      </c>
      <c r="H45" s="3">
        <f>Tabela1[[#This Row],[CENA JEDNOSTKOWA NETTO]]*Tabela1[[#This Row],[SZACUNKOWA ILOŚĆ ZAMÓWIENIA]]</f>
        <v>0</v>
      </c>
      <c r="I45" s="8">
        <f>Tabela1[[#This Row],[WARTOŚĆ NETTO]]*23%</f>
        <v>0</v>
      </c>
      <c r="J45" s="8">
        <f>Tabela1[[#This Row],[WARTOŚĆ NETTO]]+Tabela1[[#This Row],[Wartość VAT ]]</f>
        <v>0</v>
      </c>
      <c r="K45" s="26">
        <v>0</v>
      </c>
    </row>
    <row r="46" spans="2:11" ht="105" x14ac:dyDescent="0.25">
      <c r="B46" s="71" t="s">
        <v>198</v>
      </c>
      <c r="C46" s="11" t="s">
        <v>124</v>
      </c>
      <c r="D46" s="4"/>
      <c r="E46" s="10" t="s">
        <v>189</v>
      </c>
      <c r="F46" s="1">
        <v>50</v>
      </c>
      <c r="G46" s="2">
        <v>0</v>
      </c>
      <c r="H46" s="3">
        <f>Tabela1[[#This Row],[CENA JEDNOSTKOWA NETTO]]*Tabela1[[#This Row],[SZACUNKOWA ILOŚĆ ZAMÓWIENIA]]</f>
        <v>0</v>
      </c>
      <c r="I46" s="8">
        <f>Tabela1[[#This Row],[WARTOŚĆ NETTO]]*23%</f>
        <v>0</v>
      </c>
      <c r="J46" s="8">
        <f>Tabela1[[#This Row],[WARTOŚĆ NETTO]]+Tabela1[[#This Row],[Wartość VAT ]]</f>
        <v>0</v>
      </c>
      <c r="K46" s="26">
        <v>0</v>
      </c>
    </row>
    <row r="47" spans="2:11" ht="30" x14ac:dyDescent="0.25">
      <c r="B47" s="71" t="s">
        <v>199</v>
      </c>
      <c r="C47" s="11" t="s">
        <v>125</v>
      </c>
      <c r="D47" s="4"/>
      <c r="E47" s="10" t="s">
        <v>14</v>
      </c>
      <c r="F47" s="1">
        <v>10</v>
      </c>
      <c r="G47" s="2">
        <v>0</v>
      </c>
      <c r="H47" s="3">
        <f>Tabela1[[#This Row],[CENA JEDNOSTKOWA NETTO]]*Tabela1[[#This Row],[SZACUNKOWA ILOŚĆ ZAMÓWIENIA]]</f>
        <v>0</v>
      </c>
      <c r="I47" s="8">
        <f>Tabela1[[#This Row],[WARTOŚĆ NETTO]]*23%</f>
        <v>0</v>
      </c>
      <c r="J47" s="8">
        <f>Tabela1[[#This Row],[WARTOŚĆ NETTO]]+Tabela1[[#This Row],[Wartość VAT ]]</f>
        <v>0</v>
      </c>
      <c r="K47" s="26">
        <v>0</v>
      </c>
    </row>
    <row r="48" spans="2:11" ht="18.75" x14ac:dyDescent="0.25">
      <c r="B48" s="71" t="s">
        <v>200</v>
      </c>
      <c r="C48" s="13" t="s">
        <v>126</v>
      </c>
      <c r="D48" s="19"/>
      <c r="E48" s="10" t="s">
        <v>14</v>
      </c>
      <c r="F48" s="1">
        <v>40</v>
      </c>
      <c r="G48" s="2">
        <v>0</v>
      </c>
      <c r="H48" s="3">
        <f>Tabela1[[#This Row],[CENA JEDNOSTKOWA NETTO]]*Tabela1[[#This Row],[SZACUNKOWA ILOŚĆ ZAMÓWIENIA]]</f>
        <v>0</v>
      </c>
      <c r="I48" s="8">
        <f>Tabela1[[#This Row],[WARTOŚĆ NETTO]]*23%</f>
        <v>0</v>
      </c>
      <c r="J48" s="8">
        <f>Tabela1[[#This Row],[WARTOŚĆ NETTO]]+Tabela1[[#This Row],[Wartość VAT ]]</f>
        <v>0</v>
      </c>
      <c r="K48" s="26">
        <v>0</v>
      </c>
    </row>
    <row r="49" spans="2:11" ht="30" x14ac:dyDescent="0.25">
      <c r="B49" s="71" t="s">
        <v>31</v>
      </c>
      <c r="C49" s="11" t="s">
        <v>127</v>
      </c>
      <c r="D49" s="4"/>
      <c r="E49" s="10" t="s">
        <v>15</v>
      </c>
      <c r="F49" s="1">
        <v>75</v>
      </c>
      <c r="G49" s="2">
        <v>0</v>
      </c>
      <c r="H49" s="3">
        <f>Tabela1[[#This Row],[CENA JEDNOSTKOWA NETTO]]*Tabela1[[#This Row],[SZACUNKOWA ILOŚĆ ZAMÓWIENIA]]</f>
        <v>0</v>
      </c>
      <c r="I49" s="8">
        <f>Tabela1[[#This Row],[WARTOŚĆ NETTO]]*23%</f>
        <v>0</v>
      </c>
      <c r="J49" s="8">
        <f>Tabela1[[#This Row],[WARTOŚĆ NETTO]]+Tabela1[[#This Row],[Wartość VAT ]]</f>
        <v>0</v>
      </c>
      <c r="K49" s="26">
        <v>0</v>
      </c>
    </row>
    <row r="50" spans="2:11" ht="18.75" x14ac:dyDescent="0.25">
      <c r="B50" s="71" t="s">
        <v>32</v>
      </c>
      <c r="C50" s="11" t="s">
        <v>218</v>
      </c>
      <c r="D50" s="4"/>
      <c r="E50" s="10" t="s">
        <v>15</v>
      </c>
      <c r="F50" s="1">
        <v>1</v>
      </c>
      <c r="G50" s="2">
        <v>0</v>
      </c>
      <c r="H50" s="3">
        <f>Tabela1[[#This Row],[CENA JEDNOSTKOWA NETTO]]*Tabela1[[#This Row],[SZACUNKOWA ILOŚĆ ZAMÓWIENIA]]</f>
        <v>0</v>
      </c>
      <c r="I50" s="8">
        <f>Tabela1[[#This Row],[WARTOŚĆ NETTO]]*23%</f>
        <v>0</v>
      </c>
      <c r="J50" s="8">
        <f>Tabela1[[#This Row],[WARTOŚĆ NETTO]]+Tabela1[[#This Row],[Wartość VAT ]]</f>
        <v>0</v>
      </c>
      <c r="K50" s="26">
        <v>0</v>
      </c>
    </row>
    <row r="51" spans="2:11" ht="18.75" x14ac:dyDescent="0.25">
      <c r="B51" s="71" t="s">
        <v>33</v>
      </c>
      <c r="C51" s="11" t="s">
        <v>219</v>
      </c>
      <c r="D51" s="4"/>
      <c r="E51" s="10" t="s">
        <v>15</v>
      </c>
      <c r="F51" s="1">
        <v>1</v>
      </c>
      <c r="G51" s="2">
        <v>0</v>
      </c>
      <c r="H51" s="3">
        <f>Tabela1[[#This Row],[CENA JEDNOSTKOWA NETTO]]*Tabela1[[#This Row],[SZACUNKOWA ILOŚĆ ZAMÓWIENIA]]</f>
        <v>0</v>
      </c>
      <c r="I51" s="8">
        <f>Tabela1[[#This Row],[WARTOŚĆ NETTO]]*23%</f>
        <v>0</v>
      </c>
      <c r="J51" s="8">
        <f>Tabela1[[#This Row],[WARTOŚĆ NETTO]]+Tabela1[[#This Row],[Wartość VAT ]]</f>
        <v>0</v>
      </c>
      <c r="K51" s="26">
        <v>0</v>
      </c>
    </row>
    <row r="52" spans="2:11" ht="18.75" x14ac:dyDescent="0.25">
      <c r="B52" s="71" t="s">
        <v>34</v>
      </c>
      <c r="C52" s="11" t="s">
        <v>128</v>
      </c>
      <c r="D52" s="4"/>
      <c r="E52" s="10" t="s">
        <v>15</v>
      </c>
      <c r="F52" s="1">
        <v>5</v>
      </c>
      <c r="G52" s="2">
        <v>0</v>
      </c>
      <c r="H52" s="3">
        <f>Tabela1[[#This Row],[CENA JEDNOSTKOWA NETTO]]*Tabela1[[#This Row],[SZACUNKOWA ILOŚĆ ZAMÓWIENIA]]</f>
        <v>0</v>
      </c>
      <c r="I52" s="8">
        <f>Tabela1[[#This Row],[WARTOŚĆ NETTO]]*23%</f>
        <v>0</v>
      </c>
      <c r="J52" s="8">
        <f>Tabela1[[#This Row],[WARTOŚĆ NETTO]]+Tabela1[[#This Row],[Wartość VAT ]]</f>
        <v>0</v>
      </c>
      <c r="K52" s="26">
        <v>0</v>
      </c>
    </row>
    <row r="53" spans="2:11" ht="30" x14ac:dyDescent="0.25">
      <c r="B53" s="71" t="s">
        <v>35</v>
      </c>
      <c r="C53" s="11" t="s">
        <v>129</v>
      </c>
      <c r="D53" s="4"/>
      <c r="E53" s="10" t="s">
        <v>15</v>
      </c>
      <c r="F53" s="1">
        <v>5</v>
      </c>
      <c r="G53" s="2">
        <v>0</v>
      </c>
      <c r="H53" s="3">
        <f>Tabela1[[#This Row],[CENA JEDNOSTKOWA NETTO]]*Tabela1[[#This Row],[SZACUNKOWA ILOŚĆ ZAMÓWIENIA]]</f>
        <v>0</v>
      </c>
      <c r="I53" s="8">
        <f>Tabela1[[#This Row],[WARTOŚĆ NETTO]]*23%</f>
        <v>0</v>
      </c>
      <c r="J53" s="8">
        <f>Tabela1[[#This Row],[WARTOŚĆ NETTO]]+Tabela1[[#This Row],[Wartość VAT ]]</f>
        <v>0</v>
      </c>
      <c r="K53" s="26">
        <v>0</v>
      </c>
    </row>
    <row r="54" spans="2:11" ht="18.75" x14ac:dyDescent="0.25">
      <c r="B54" s="71" t="s">
        <v>36</v>
      </c>
      <c r="C54" s="11" t="s">
        <v>130</v>
      </c>
      <c r="D54" s="4"/>
      <c r="E54" s="10" t="s">
        <v>15</v>
      </c>
      <c r="F54" s="1">
        <v>4</v>
      </c>
      <c r="G54" s="2">
        <v>0</v>
      </c>
      <c r="H54" s="3">
        <f>Tabela1[[#This Row],[CENA JEDNOSTKOWA NETTO]]*Tabela1[[#This Row],[SZACUNKOWA ILOŚĆ ZAMÓWIENIA]]</f>
        <v>0</v>
      </c>
      <c r="I54" s="8">
        <f>Tabela1[[#This Row],[WARTOŚĆ NETTO]]*23%</f>
        <v>0</v>
      </c>
      <c r="J54" s="8">
        <f>Tabela1[[#This Row],[WARTOŚĆ NETTO]]+Tabela1[[#This Row],[Wartość VAT ]]</f>
        <v>0</v>
      </c>
      <c r="K54" s="26">
        <v>0</v>
      </c>
    </row>
    <row r="55" spans="2:11" ht="30" x14ac:dyDescent="0.25">
      <c r="B55" s="71" t="s">
        <v>37</v>
      </c>
      <c r="C55" s="11" t="s">
        <v>131</v>
      </c>
      <c r="D55" s="4"/>
      <c r="E55" s="10" t="s">
        <v>15</v>
      </c>
      <c r="F55" s="1">
        <v>5</v>
      </c>
      <c r="G55" s="2">
        <v>0</v>
      </c>
      <c r="H55" s="3">
        <f>Tabela1[[#This Row],[CENA JEDNOSTKOWA NETTO]]*Tabela1[[#This Row],[SZACUNKOWA ILOŚĆ ZAMÓWIENIA]]</f>
        <v>0</v>
      </c>
      <c r="I55" s="8">
        <f>Tabela1[[#This Row],[WARTOŚĆ NETTO]]*23%</f>
        <v>0</v>
      </c>
      <c r="J55" s="8">
        <f>Tabela1[[#This Row],[WARTOŚĆ NETTO]]+Tabela1[[#This Row],[Wartość VAT ]]</f>
        <v>0</v>
      </c>
      <c r="K55" s="26">
        <v>0</v>
      </c>
    </row>
    <row r="56" spans="2:11" ht="18.75" x14ac:dyDescent="0.25">
      <c r="B56" s="71" t="s">
        <v>201</v>
      </c>
      <c r="C56" s="16" t="s">
        <v>220</v>
      </c>
      <c r="D56" s="22"/>
      <c r="E56" s="10" t="s">
        <v>16</v>
      </c>
      <c r="F56" s="1">
        <v>5</v>
      </c>
      <c r="G56" s="2">
        <v>0</v>
      </c>
      <c r="H56" s="3">
        <f>Tabela1[[#This Row],[CENA JEDNOSTKOWA NETTO]]*Tabela1[[#This Row],[SZACUNKOWA ILOŚĆ ZAMÓWIENIA]]</f>
        <v>0</v>
      </c>
      <c r="I56" s="8">
        <f>Tabela1[[#This Row],[WARTOŚĆ NETTO]]*23%</f>
        <v>0</v>
      </c>
      <c r="J56" s="8">
        <f>Tabela1[[#This Row],[WARTOŚĆ NETTO]]+Tabela1[[#This Row],[Wartość VAT ]]</f>
        <v>0</v>
      </c>
      <c r="K56" s="26">
        <v>0</v>
      </c>
    </row>
    <row r="57" spans="2:11" ht="30" x14ac:dyDescent="0.25">
      <c r="B57" s="71" t="s">
        <v>38</v>
      </c>
      <c r="C57" s="16" t="s">
        <v>132</v>
      </c>
      <c r="D57" s="22"/>
      <c r="E57" s="10" t="s">
        <v>15</v>
      </c>
      <c r="F57" s="1">
        <v>5</v>
      </c>
      <c r="G57" s="2">
        <v>0</v>
      </c>
      <c r="H57" s="3">
        <f>Tabela1[[#This Row],[CENA JEDNOSTKOWA NETTO]]*Tabela1[[#This Row],[SZACUNKOWA ILOŚĆ ZAMÓWIENIA]]</f>
        <v>0</v>
      </c>
      <c r="I57" s="8">
        <f>Tabela1[[#This Row],[WARTOŚĆ NETTO]]*23%</f>
        <v>0</v>
      </c>
      <c r="J57" s="8">
        <f>Tabela1[[#This Row],[WARTOŚĆ NETTO]]+Tabela1[[#This Row],[Wartość VAT ]]</f>
        <v>0</v>
      </c>
      <c r="K57" s="26">
        <v>0</v>
      </c>
    </row>
    <row r="58" spans="2:11" ht="30" x14ac:dyDescent="0.25">
      <c r="B58" s="71" t="s">
        <v>202</v>
      </c>
      <c r="C58" s="11" t="s">
        <v>133</v>
      </c>
      <c r="D58" s="4"/>
      <c r="E58" s="10" t="s">
        <v>15</v>
      </c>
      <c r="F58" s="1">
        <v>25</v>
      </c>
      <c r="G58" s="2">
        <v>0</v>
      </c>
      <c r="H58" s="3">
        <f>Tabela1[[#This Row],[CENA JEDNOSTKOWA NETTO]]*Tabela1[[#This Row],[SZACUNKOWA ILOŚĆ ZAMÓWIENIA]]</f>
        <v>0</v>
      </c>
      <c r="I58" s="8">
        <f>Tabela1[[#This Row],[WARTOŚĆ NETTO]]*23%</f>
        <v>0</v>
      </c>
      <c r="J58" s="8">
        <f>Tabela1[[#This Row],[WARTOŚĆ NETTO]]+Tabela1[[#This Row],[Wartość VAT ]]</f>
        <v>0</v>
      </c>
      <c r="K58" s="26">
        <v>0</v>
      </c>
    </row>
    <row r="59" spans="2:11" ht="36.75" customHeight="1" x14ac:dyDescent="0.25">
      <c r="B59" s="71" t="s">
        <v>39</v>
      </c>
      <c r="C59" s="11" t="s">
        <v>134</v>
      </c>
      <c r="D59" s="4"/>
      <c r="E59" s="10" t="s">
        <v>15</v>
      </c>
      <c r="F59" s="1">
        <v>15</v>
      </c>
      <c r="G59" s="2">
        <v>0</v>
      </c>
      <c r="H59" s="3">
        <f>Tabela1[[#This Row],[CENA JEDNOSTKOWA NETTO]]*Tabela1[[#This Row],[SZACUNKOWA ILOŚĆ ZAMÓWIENIA]]</f>
        <v>0</v>
      </c>
      <c r="I59" s="8">
        <f>Tabela1[[#This Row],[WARTOŚĆ NETTO]]*23%</f>
        <v>0</v>
      </c>
      <c r="J59" s="8">
        <f>Tabela1[[#This Row],[WARTOŚĆ NETTO]]+Tabela1[[#This Row],[Wartość VAT ]]</f>
        <v>0</v>
      </c>
      <c r="K59" s="26">
        <v>0</v>
      </c>
    </row>
    <row r="60" spans="2:11" ht="30" x14ac:dyDescent="0.25">
      <c r="B60" s="71" t="s">
        <v>40</v>
      </c>
      <c r="C60" s="11" t="s">
        <v>135</v>
      </c>
      <c r="D60" s="4"/>
      <c r="E60" s="10" t="s">
        <v>15</v>
      </c>
      <c r="F60" s="1">
        <v>6</v>
      </c>
      <c r="G60" s="2">
        <v>0</v>
      </c>
      <c r="H60" s="3">
        <f>Tabela1[[#This Row],[CENA JEDNOSTKOWA NETTO]]*Tabela1[[#This Row],[SZACUNKOWA ILOŚĆ ZAMÓWIENIA]]</f>
        <v>0</v>
      </c>
      <c r="I60" s="8">
        <f>Tabela1[[#This Row],[WARTOŚĆ NETTO]]*23%</f>
        <v>0</v>
      </c>
      <c r="J60" s="8">
        <f>Tabela1[[#This Row],[WARTOŚĆ NETTO]]+Tabela1[[#This Row],[Wartość VAT ]]</f>
        <v>0</v>
      </c>
      <c r="K60" s="26">
        <v>0</v>
      </c>
    </row>
    <row r="61" spans="2:11" ht="18.75" x14ac:dyDescent="0.25">
      <c r="B61" s="71" t="s">
        <v>41</v>
      </c>
      <c r="C61" s="16" t="s">
        <v>136</v>
      </c>
      <c r="D61" s="22"/>
      <c r="E61" s="10" t="s">
        <v>15</v>
      </c>
      <c r="F61" s="1">
        <v>10</v>
      </c>
      <c r="G61" s="2">
        <v>0</v>
      </c>
      <c r="H61" s="3">
        <f>Tabela1[[#This Row],[CENA JEDNOSTKOWA NETTO]]*Tabela1[[#This Row],[SZACUNKOWA ILOŚĆ ZAMÓWIENIA]]</f>
        <v>0</v>
      </c>
      <c r="I61" s="8">
        <f>Tabela1[[#This Row],[WARTOŚĆ NETTO]]*23%</f>
        <v>0</v>
      </c>
      <c r="J61" s="8">
        <f>Tabela1[[#This Row],[WARTOŚĆ NETTO]]+Tabela1[[#This Row],[Wartość VAT ]]</f>
        <v>0</v>
      </c>
      <c r="K61" s="26">
        <v>0</v>
      </c>
    </row>
    <row r="62" spans="2:11" ht="47.25" customHeight="1" x14ac:dyDescent="0.25">
      <c r="B62" s="71" t="s">
        <v>203</v>
      </c>
      <c r="C62" s="11" t="s">
        <v>221</v>
      </c>
      <c r="D62" s="4"/>
      <c r="E62" s="10" t="s">
        <v>15</v>
      </c>
      <c r="F62" s="1">
        <v>20</v>
      </c>
      <c r="G62" s="2">
        <v>0</v>
      </c>
      <c r="H62" s="3">
        <f>Tabela1[[#This Row],[CENA JEDNOSTKOWA NETTO]]*Tabela1[[#This Row],[SZACUNKOWA ILOŚĆ ZAMÓWIENIA]]</f>
        <v>0</v>
      </c>
      <c r="I62" s="8">
        <f>Tabela1[[#This Row],[WARTOŚĆ NETTO]]*23%</f>
        <v>0</v>
      </c>
      <c r="J62" s="8">
        <f>Tabela1[[#This Row],[WARTOŚĆ NETTO]]+Tabela1[[#This Row],[Wartość VAT ]]</f>
        <v>0</v>
      </c>
      <c r="K62" s="26">
        <v>0</v>
      </c>
    </row>
    <row r="63" spans="2:11" ht="18.75" x14ac:dyDescent="0.25">
      <c r="B63" s="71" t="s">
        <v>204</v>
      </c>
      <c r="C63" s="11" t="s">
        <v>137</v>
      </c>
      <c r="D63" s="4"/>
      <c r="E63" s="10" t="s">
        <v>15</v>
      </c>
      <c r="F63" s="1">
        <v>25</v>
      </c>
      <c r="G63" s="2">
        <v>0</v>
      </c>
      <c r="H63" s="3">
        <f>Tabela1[[#This Row],[CENA JEDNOSTKOWA NETTO]]*Tabela1[[#This Row],[SZACUNKOWA ILOŚĆ ZAMÓWIENIA]]</f>
        <v>0</v>
      </c>
      <c r="I63" s="8">
        <f>Tabela1[[#This Row],[WARTOŚĆ NETTO]]*23%</f>
        <v>0</v>
      </c>
      <c r="J63" s="8">
        <f>Tabela1[[#This Row],[WARTOŚĆ NETTO]]+Tabela1[[#This Row],[Wartość VAT ]]</f>
        <v>0</v>
      </c>
      <c r="K63" s="26">
        <v>0</v>
      </c>
    </row>
    <row r="64" spans="2:11" ht="18.75" x14ac:dyDescent="0.25">
      <c r="B64" s="71" t="s">
        <v>205</v>
      </c>
      <c r="C64" s="11" t="s">
        <v>138</v>
      </c>
      <c r="D64" s="4"/>
      <c r="E64" s="10" t="s">
        <v>15</v>
      </c>
      <c r="F64" s="1">
        <v>1</v>
      </c>
      <c r="G64" s="2">
        <v>0</v>
      </c>
      <c r="H64" s="3">
        <f>Tabela1[[#This Row],[CENA JEDNOSTKOWA NETTO]]*Tabela1[[#This Row],[SZACUNKOWA ILOŚĆ ZAMÓWIENIA]]</f>
        <v>0</v>
      </c>
      <c r="I64" s="8">
        <f>Tabela1[[#This Row],[WARTOŚĆ NETTO]]*23%</f>
        <v>0</v>
      </c>
      <c r="J64" s="8">
        <f>Tabela1[[#This Row],[WARTOŚĆ NETTO]]+Tabela1[[#This Row],[Wartość VAT ]]</f>
        <v>0</v>
      </c>
      <c r="K64" s="26">
        <v>0</v>
      </c>
    </row>
    <row r="65" spans="2:11" ht="28.5" x14ac:dyDescent="0.25">
      <c r="B65" s="71" t="s">
        <v>206</v>
      </c>
      <c r="C65" s="17" t="s">
        <v>139</v>
      </c>
      <c r="D65" s="23"/>
      <c r="E65" s="10" t="s">
        <v>15</v>
      </c>
      <c r="F65" s="1">
        <v>1</v>
      </c>
      <c r="G65" s="2">
        <v>0</v>
      </c>
      <c r="H65" s="3">
        <f>Tabela1[[#This Row],[CENA JEDNOSTKOWA NETTO]]*Tabela1[[#This Row],[SZACUNKOWA ILOŚĆ ZAMÓWIENIA]]</f>
        <v>0</v>
      </c>
      <c r="I65" s="8">
        <f>Tabela1[[#This Row],[WARTOŚĆ NETTO]]*23%</f>
        <v>0</v>
      </c>
      <c r="J65" s="8">
        <f>Tabela1[[#This Row],[WARTOŚĆ NETTO]]+Tabela1[[#This Row],[Wartość VAT ]]</f>
        <v>0</v>
      </c>
      <c r="K65" s="26">
        <v>0</v>
      </c>
    </row>
    <row r="66" spans="2:11" ht="18.75" x14ac:dyDescent="0.25">
      <c r="B66" s="71" t="s">
        <v>42</v>
      </c>
      <c r="C66" s="11" t="s">
        <v>140</v>
      </c>
      <c r="D66" s="4"/>
      <c r="E66" s="10" t="s">
        <v>15</v>
      </c>
      <c r="F66" s="1">
        <v>30</v>
      </c>
      <c r="G66" s="2">
        <v>0</v>
      </c>
      <c r="H66" s="3">
        <f>Tabela1[[#This Row],[CENA JEDNOSTKOWA NETTO]]*Tabela1[[#This Row],[SZACUNKOWA ILOŚĆ ZAMÓWIENIA]]</f>
        <v>0</v>
      </c>
      <c r="I66" s="8">
        <f>Tabela1[[#This Row],[WARTOŚĆ NETTO]]*23%</f>
        <v>0</v>
      </c>
      <c r="J66" s="8">
        <f>Tabela1[[#This Row],[WARTOŚĆ NETTO]]+Tabela1[[#This Row],[Wartość VAT ]]</f>
        <v>0</v>
      </c>
      <c r="K66" s="26">
        <v>0</v>
      </c>
    </row>
    <row r="67" spans="2:11" ht="18.75" x14ac:dyDescent="0.25">
      <c r="B67" s="71" t="s">
        <v>43</v>
      </c>
      <c r="C67" s="11" t="s">
        <v>141</v>
      </c>
      <c r="D67" s="4"/>
      <c r="E67" s="10" t="s">
        <v>15</v>
      </c>
      <c r="F67" s="1">
        <v>1</v>
      </c>
      <c r="G67" s="2">
        <v>0</v>
      </c>
      <c r="H67" s="3">
        <f>Tabela1[[#This Row],[CENA JEDNOSTKOWA NETTO]]*Tabela1[[#This Row],[SZACUNKOWA ILOŚĆ ZAMÓWIENIA]]</f>
        <v>0</v>
      </c>
      <c r="I67" s="8">
        <f>Tabela1[[#This Row],[WARTOŚĆ NETTO]]*23%</f>
        <v>0</v>
      </c>
      <c r="J67" s="8">
        <f>Tabela1[[#This Row],[WARTOŚĆ NETTO]]+Tabela1[[#This Row],[Wartość VAT ]]</f>
        <v>0</v>
      </c>
      <c r="K67" s="26">
        <v>0</v>
      </c>
    </row>
    <row r="68" spans="2:11" ht="210" x14ac:dyDescent="0.25">
      <c r="B68" s="71" t="s">
        <v>44</v>
      </c>
      <c r="C68" s="11" t="s">
        <v>142</v>
      </c>
      <c r="D68" s="4"/>
      <c r="E68" s="10" t="s">
        <v>17</v>
      </c>
      <c r="F68" s="1">
        <v>4</v>
      </c>
      <c r="G68" s="2">
        <v>0</v>
      </c>
      <c r="H68" s="3">
        <f>Tabela1[[#This Row],[CENA JEDNOSTKOWA NETTO]]*Tabela1[[#This Row],[SZACUNKOWA ILOŚĆ ZAMÓWIENIA]]</f>
        <v>0</v>
      </c>
      <c r="I68" s="8">
        <f>Tabela1[[#This Row],[WARTOŚĆ NETTO]]*23%</f>
        <v>0</v>
      </c>
      <c r="J68" s="8">
        <f>Tabela1[[#This Row],[WARTOŚĆ NETTO]]+Tabela1[[#This Row],[Wartość VAT ]]</f>
        <v>0</v>
      </c>
      <c r="K68" s="26">
        <v>0</v>
      </c>
    </row>
    <row r="69" spans="2:11" ht="74.25" customHeight="1" x14ac:dyDescent="0.25">
      <c r="B69" s="71" t="s">
        <v>45</v>
      </c>
      <c r="C69" s="11" t="s">
        <v>143</v>
      </c>
      <c r="D69" s="4"/>
      <c r="E69" s="10" t="s">
        <v>15</v>
      </c>
      <c r="F69" s="1">
        <v>200</v>
      </c>
      <c r="G69" s="2">
        <v>0</v>
      </c>
      <c r="H69" s="3">
        <f>Tabela1[[#This Row],[CENA JEDNOSTKOWA NETTO]]*Tabela1[[#This Row],[SZACUNKOWA ILOŚĆ ZAMÓWIENIA]]</f>
        <v>0</v>
      </c>
      <c r="I69" s="8">
        <f>Tabela1[[#This Row],[WARTOŚĆ NETTO]]*23%</f>
        <v>0</v>
      </c>
      <c r="J69" s="8">
        <f>Tabela1[[#This Row],[WARTOŚĆ NETTO]]+Tabela1[[#This Row],[Wartość VAT ]]</f>
        <v>0</v>
      </c>
      <c r="K69" s="26">
        <v>0</v>
      </c>
    </row>
    <row r="70" spans="2:11" ht="26.25" customHeight="1" x14ac:dyDescent="0.25">
      <c r="B70" s="71" t="s">
        <v>46</v>
      </c>
      <c r="C70" s="11" t="s">
        <v>144</v>
      </c>
      <c r="D70" s="4"/>
      <c r="E70" s="10" t="s">
        <v>14</v>
      </c>
      <c r="F70" s="1">
        <v>1</v>
      </c>
      <c r="G70" s="2">
        <v>0</v>
      </c>
      <c r="H70" s="3">
        <f>Tabela1[[#This Row],[CENA JEDNOSTKOWA NETTO]]*Tabela1[[#This Row],[SZACUNKOWA ILOŚĆ ZAMÓWIENIA]]</f>
        <v>0</v>
      </c>
      <c r="I70" s="8">
        <f>Tabela1[[#This Row],[WARTOŚĆ NETTO]]*23%</f>
        <v>0</v>
      </c>
      <c r="J70" s="8">
        <f>Tabela1[[#This Row],[WARTOŚĆ NETTO]]+Tabela1[[#This Row],[Wartość VAT ]]</f>
        <v>0</v>
      </c>
      <c r="K70" s="26">
        <v>0</v>
      </c>
    </row>
    <row r="71" spans="2:11" ht="27" customHeight="1" x14ac:dyDescent="0.25">
      <c r="B71" s="71" t="s">
        <v>47</v>
      </c>
      <c r="C71" s="11" t="s">
        <v>145</v>
      </c>
      <c r="D71" s="4"/>
      <c r="E71" s="10" t="s">
        <v>14</v>
      </c>
      <c r="F71" s="1">
        <v>4</v>
      </c>
      <c r="G71" s="2">
        <v>0</v>
      </c>
      <c r="H71" s="3">
        <f>Tabela1[[#This Row],[CENA JEDNOSTKOWA NETTO]]*Tabela1[[#This Row],[SZACUNKOWA ILOŚĆ ZAMÓWIENIA]]</f>
        <v>0</v>
      </c>
      <c r="I71" s="8">
        <f>Tabela1[[#This Row],[WARTOŚĆ NETTO]]*23%</f>
        <v>0</v>
      </c>
      <c r="J71" s="8">
        <f>Tabela1[[#This Row],[WARTOŚĆ NETTO]]+Tabela1[[#This Row],[Wartość VAT ]]</f>
        <v>0</v>
      </c>
      <c r="K71" s="26">
        <v>0</v>
      </c>
    </row>
    <row r="72" spans="2:11" ht="69" customHeight="1" x14ac:dyDescent="0.25">
      <c r="B72" s="71" t="s">
        <v>48</v>
      </c>
      <c r="C72" s="11" t="s">
        <v>222</v>
      </c>
      <c r="D72" s="4"/>
      <c r="E72" s="10" t="s">
        <v>15</v>
      </c>
      <c r="F72" s="1">
        <v>8</v>
      </c>
      <c r="G72" s="2">
        <v>0</v>
      </c>
      <c r="H72" s="3">
        <f>Tabela1[[#This Row],[CENA JEDNOSTKOWA NETTO]]*Tabela1[[#This Row],[SZACUNKOWA ILOŚĆ ZAMÓWIENIA]]</f>
        <v>0</v>
      </c>
      <c r="I72" s="8">
        <f>Tabela1[[#This Row],[WARTOŚĆ NETTO]]*23%</f>
        <v>0</v>
      </c>
      <c r="J72" s="8">
        <f>Tabela1[[#This Row],[WARTOŚĆ NETTO]]+Tabela1[[#This Row],[Wartość VAT ]]</f>
        <v>0</v>
      </c>
      <c r="K72" s="26">
        <v>0</v>
      </c>
    </row>
    <row r="73" spans="2:11" ht="30" x14ac:dyDescent="0.25">
      <c r="B73" s="71" t="s">
        <v>49</v>
      </c>
      <c r="C73" s="11" t="s">
        <v>146</v>
      </c>
      <c r="D73" s="4"/>
      <c r="E73" s="10" t="s">
        <v>15</v>
      </c>
      <c r="F73" s="1">
        <v>2</v>
      </c>
      <c r="G73" s="2">
        <v>0</v>
      </c>
      <c r="H73" s="3">
        <f>Tabela1[[#This Row],[CENA JEDNOSTKOWA NETTO]]*Tabela1[[#This Row],[SZACUNKOWA ILOŚĆ ZAMÓWIENIA]]</f>
        <v>0</v>
      </c>
      <c r="I73" s="8">
        <f>Tabela1[[#This Row],[WARTOŚĆ NETTO]]*23%</f>
        <v>0</v>
      </c>
      <c r="J73" s="8">
        <f>Tabela1[[#This Row],[WARTOŚĆ NETTO]]+Tabela1[[#This Row],[Wartość VAT ]]</f>
        <v>0</v>
      </c>
      <c r="K73" s="26">
        <v>0</v>
      </c>
    </row>
    <row r="74" spans="2:11" ht="30" x14ac:dyDescent="0.25">
      <c r="B74" s="71" t="s">
        <v>50</v>
      </c>
      <c r="C74" s="11" t="s">
        <v>147</v>
      </c>
      <c r="D74" s="4"/>
      <c r="E74" s="10" t="s">
        <v>15</v>
      </c>
      <c r="F74" s="1">
        <v>4</v>
      </c>
      <c r="G74" s="2">
        <v>0</v>
      </c>
      <c r="H74" s="3">
        <f>Tabela1[[#This Row],[CENA JEDNOSTKOWA NETTO]]*Tabela1[[#This Row],[SZACUNKOWA ILOŚĆ ZAMÓWIENIA]]</f>
        <v>0</v>
      </c>
      <c r="I74" s="8">
        <f>Tabela1[[#This Row],[WARTOŚĆ NETTO]]*23%</f>
        <v>0</v>
      </c>
      <c r="J74" s="8">
        <f>Tabela1[[#This Row],[WARTOŚĆ NETTO]]+Tabela1[[#This Row],[Wartość VAT ]]</f>
        <v>0</v>
      </c>
      <c r="K74" s="26">
        <v>0</v>
      </c>
    </row>
    <row r="75" spans="2:11" ht="30" x14ac:dyDescent="0.25">
      <c r="B75" s="71" t="s">
        <v>51</v>
      </c>
      <c r="C75" s="11" t="s">
        <v>148</v>
      </c>
      <c r="D75" s="4"/>
      <c r="E75" s="10" t="s">
        <v>15</v>
      </c>
      <c r="F75" s="1">
        <v>4</v>
      </c>
      <c r="G75" s="2">
        <v>0</v>
      </c>
      <c r="H75" s="3">
        <f>Tabela1[[#This Row],[CENA JEDNOSTKOWA NETTO]]*Tabela1[[#This Row],[SZACUNKOWA ILOŚĆ ZAMÓWIENIA]]</f>
        <v>0</v>
      </c>
      <c r="I75" s="8">
        <f>Tabela1[[#This Row],[WARTOŚĆ NETTO]]*23%</f>
        <v>0</v>
      </c>
      <c r="J75" s="8">
        <f>Tabela1[[#This Row],[WARTOŚĆ NETTO]]+Tabela1[[#This Row],[Wartość VAT ]]</f>
        <v>0</v>
      </c>
      <c r="K75" s="26">
        <v>0</v>
      </c>
    </row>
    <row r="76" spans="2:11" ht="18.75" x14ac:dyDescent="0.25">
      <c r="B76" s="71" t="s">
        <v>52</v>
      </c>
      <c r="C76" s="11" t="s">
        <v>149</v>
      </c>
      <c r="D76" s="4"/>
      <c r="E76" s="10" t="s">
        <v>15</v>
      </c>
      <c r="F76" s="1">
        <v>2</v>
      </c>
      <c r="G76" s="2">
        <v>0</v>
      </c>
      <c r="H76" s="3">
        <f>Tabela1[[#This Row],[CENA JEDNOSTKOWA NETTO]]*Tabela1[[#This Row],[SZACUNKOWA ILOŚĆ ZAMÓWIENIA]]</f>
        <v>0</v>
      </c>
      <c r="I76" s="8">
        <f>Tabela1[[#This Row],[WARTOŚĆ NETTO]]*23%</f>
        <v>0</v>
      </c>
      <c r="J76" s="8">
        <f>Tabela1[[#This Row],[WARTOŚĆ NETTO]]+Tabela1[[#This Row],[Wartość VAT ]]</f>
        <v>0</v>
      </c>
      <c r="K76" s="26">
        <v>0</v>
      </c>
    </row>
    <row r="77" spans="2:11" ht="30" x14ac:dyDescent="0.25">
      <c r="B77" s="71" t="s">
        <v>53</v>
      </c>
      <c r="C77" s="11" t="s">
        <v>150</v>
      </c>
      <c r="D77" s="4"/>
      <c r="E77" s="10" t="s">
        <v>15</v>
      </c>
      <c r="F77" s="1">
        <v>3</v>
      </c>
      <c r="G77" s="2">
        <v>0</v>
      </c>
      <c r="H77" s="3">
        <f>Tabela1[[#This Row],[CENA JEDNOSTKOWA NETTO]]*Tabela1[[#This Row],[SZACUNKOWA ILOŚĆ ZAMÓWIENIA]]</f>
        <v>0</v>
      </c>
      <c r="I77" s="8">
        <f>Tabela1[[#This Row],[WARTOŚĆ NETTO]]*23%</f>
        <v>0</v>
      </c>
      <c r="J77" s="8">
        <f>Tabela1[[#This Row],[WARTOŚĆ NETTO]]+Tabela1[[#This Row],[Wartość VAT ]]</f>
        <v>0</v>
      </c>
      <c r="K77" s="26">
        <v>0</v>
      </c>
    </row>
    <row r="78" spans="2:11" ht="97.5" customHeight="1" x14ac:dyDescent="0.25">
      <c r="B78" s="71" t="s">
        <v>54</v>
      </c>
      <c r="C78" s="13" t="s">
        <v>151</v>
      </c>
      <c r="D78" s="19"/>
      <c r="E78" s="10" t="s">
        <v>15</v>
      </c>
      <c r="F78" s="1">
        <v>10</v>
      </c>
      <c r="G78" s="2">
        <v>0</v>
      </c>
      <c r="H78" s="3">
        <f>Tabela1[[#This Row],[CENA JEDNOSTKOWA NETTO]]*Tabela1[[#This Row],[SZACUNKOWA ILOŚĆ ZAMÓWIENIA]]</f>
        <v>0</v>
      </c>
      <c r="I78" s="8">
        <f>Tabela1[[#This Row],[WARTOŚĆ NETTO]]*23%</f>
        <v>0</v>
      </c>
      <c r="J78" s="8">
        <f>Tabela1[[#This Row],[WARTOŚĆ NETTO]]+Tabela1[[#This Row],[Wartość VAT ]]</f>
        <v>0</v>
      </c>
      <c r="K78" s="26">
        <v>0</v>
      </c>
    </row>
    <row r="79" spans="2:11" ht="30" x14ac:dyDescent="0.25">
      <c r="B79" s="71" t="s">
        <v>55</v>
      </c>
      <c r="C79" s="13" t="s">
        <v>152</v>
      </c>
      <c r="D79" s="19"/>
      <c r="E79" s="10" t="s">
        <v>16</v>
      </c>
      <c r="F79" s="1">
        <v>10</v>
      </c>
      <c r="G79" s="2">
        <v>0</v>
      </c>
      <c r="H79" s="3">
        <f>Tabela1[[#This Row],[CENA JEDNOSTKOWA NETTO]]*Tabela1[[#This Row],[SZACUNKOWA ILOŚĆ ZAMÓWIENIA]]</f>
        <v>0</v>
      </c>
      <c r="I79" s="8">
        <f>Tabela1[[#This Row],[WARTOŚĆ NETTO]]*23%</f>
        <v>0</v>
      </c>
      <c r="J79" s="8">
        <f>Tabela1[[#This Row],[WARTOŚĆ NETTO]]+Tabela1[[#This Row],[Wartość VAT ]]</f>
        <v>0</v>
      </c>
      <c r="K79" s="26">
        <v>0</v>
      </c>
    </row>
    <row r="80" spans="2:11" ht="18.75" x14ac:dyDescent="0.25">
      <c r="B80" s="71" t="s">
        <v>56</v>
      </c>
      <c r="C80" s="11" t="s">
        <v>153</v>
      </c>
      <c r="D80" s="4"/>
      <c r="E80" s="10" t="s">
        <v>15</v>
      </c>
      <c r="F80" s="1">
        <v>1</v>
      </c>
      <c r="G80" s="2">
        <v>0</v>
      </c>
      <c r="H80" s="3">
        <f>Tabela1[[#This Row],[CENA JEDNOSTKOWA NETTO]]*Tabela1[[#This Row],[SZACUNKOWA ILOŚĆ ZAMÓWIENIA]]</f>
        <v>0</v>
      </c>
      <c r="I80" s="8">
        <f>Tabela1[[#This Row],[WARTOŚĆ NETTO]]*23%</f>
        <v>0</v>
      </c>
      <c r="J80" s="8">
        <f>Tabela1[[#This Row],[WARTOŚĆ NETTO]]+Tabela1[[#This Row],[Wartość VAT ]]</f>
        <v>0</v>
      </c>
      <c r="K80" s="26">
        <v>0</v>
      </c>
    </row>
    <row r="81" spans="2:11" ht="105" x14ac:dyDescent="0.25">
      <c r="B81" s="71" t="s">
        <v>57</v>
      </c>
      <c r="C81" s="11" t="s">
        <v>154</v>
      </c>
      <c r="D81" s="4"/>
      <c r="E81" s="10" t="s">
        <v>190</v>
      </c>
      <c r="F81" s="1">
        <v>1</v>
      </c>
      <c r="G81" s="2">
        <v>0</v>
      </c>
      <c r="H81" s="3">
        <f>Tabela1[[#This Row],[CENA JEDNOSTKOWA NETTO]]*Tabela1[[#This Row],[SZACUNKOWA ILOŚĆ ZAMÓWIENIA]]</f>
        <v>0</v>
      </c>
      <c r="I81" s="8">
        <f>Tabela1[[#This Row],[WARTOŚĆ NETTO]]*23%</f>
        <v>0</v>
      </c>
      <c r="J81" s="8">
        <f>Tabela1[[#This Row],[WARTOŚĆ NETTO]]+Tabela1[[#This Row],[Wartość VAT ]]</f>
        <v>0</v>
      </c>
      <c r="K81" s="26">
        <v>0</v>
      </c>
    </row>
    <row r="82" spans="2:11" ht="34.5" customHeight="1" x14ac:dyDescent="0.25">
      <c r="B82" s="71" t="s">
        <v>58</v>
      </c>
      <c r="C82" s="11" t="s">
        <v>155</v>
      </c>
      <c r="D82" s="4"/>
      <c r="E82" s="10" t="s">
        <v>15</v>
      </c>
      <c r="F82" s="1">
        <v>6</v>
      </c>
      <c r="G82" s="2">
        <v>0</v>
      </c>
      <c r="H82" s="3">
        <f>Tabela1[[#This Row],[CENA JEDNOSTKOWA NETTO]]*Tabela1[[#This Row],[SZACUNKOWA ILOŚĆ ZAMÓWIENIA]]</f>
        <v>0</v>
      </c>
      <c r="I82" s="8">
        <f>Tabela1[[#This Row],[WARTOŚĆ NETTO]]*23%</f>
        <v>0</v>
      </c>
      <c r="J82" s="8">
        <f>Tabela1[[#This Row],[WARTOŚĆ NETTO]]+Tabela1[[#This Row],[Wartość VAT ]]</f>
        <v>0</v>
      </c>
      <c r="K82" s="26">
        <v>0</v>
      </c>
    </row>
    <row r="83" spans="2:11" ht="60" customHeight="1" x14ac:dyDescent="0.25">
      <c r="B83" s="71" t="s">
        <v>207</v>
      </c>
      <c r="C83" s="11" t="s">
        <v>156</v>
      </c>
      <c r="D83" s="4"/>
      <c r="E83" s="10" t="s">
        <v>15</v>
      </c>
      <c r="F83" s="1">
        <v>45</v>
      </c>
      <c r="G83" s="2">
        <v>0</v>
      </c>
      <c r="H83" s="3">
        <f>Tabela1[[#This Row],[CENA JEDNOSTKOWA NETTO]]*Tabela1[[#This Row],[SZACUNKOWA ILOŚĆ ZAMÓWIENIA]]</f>
        <v>0</v>
      </c>
      <c r="I83" s="8">
        <f>Tabela1[[#This Row],[WARTOŚĆ NETTO]]*23%</f>
        <v>0</v>
      </c>
      <c r="J83" s="8">
        <f>Tabela1[[#This Row],[WARTOŚĆ NETTO]]+Tabela1[[#This Row],[Wartość VAT ]]</f>
        <v>0</v>
      </c>
      <c r="K83" s="26">
        <v>0</v>
      </c>
    </row>
    <row r="84" spans="2:11" ht="18.75" x14ac:dyDescent="0.25">
      <c r="B84" s="71" t="s">
        <v>59</v>
      </c>
      <c r="C84" s="11" t="s">
        <v>157</v>
      </c>
      <c r="D84" s="4"/>
      <c r="E84" s="10" t="s">
        <v>15</v>
      </c>
      <c r="F84" s="1">
        <v>10</v>
      </c>
      <c r="G84" s="2">
        <v>0</v>
      </c>
      <c r="H84" s="3">
        <f>Tabela1[[#This Row],[CENA JEDNOSTKOWA NETTO]]*Tabela1[[#This Row],[SZACUNKOWA ILOŚĆ ZAMÓWIENIA]]</f>
        <v>0</v>
      </c>
      <c r="I84" s="8">
        <f>Tabela1[[#This Row],[WARTOŚĆ NETTO]]*23%</f>
        <v>0</v>
      </c>
      <c r="J84" s="8">
        <f>Tabela1[[#This Row],[WARTOŚĆ NETTO]]+Tabela1[[#This Row],[Wartość VAT ]]</f>
        <v>0</v>
      </c>
      <c r="K84" s="26">
        <v>0</v>
      </c>
    </row>
    <row r="85" spans="2:11" ht="18.75" x14ac:dyDescent="0.25">
      <c r="B85" s="71" t="s">
        <v>60</v>
      </c>
      <c r="C85" s="15" t="s">
        <v>158</v>
      </c>
      <c r="D85" s="21"/>
      <c r="E85" s="10" t="s">
        <v>15</v>
      </c>
      <c r="F85" s="1">
        <v>10</v>
      </c>
      <c r="G85" s="2">
        <v>0</v>
      </c>
      <c r="H85" s="3">
        <f>Tabela1[[#This Row],[CENA JEDNOSTKOWA NETTO]]*Tabela1[[#This Row],[SZACUNKOWA ILOŚĆ ZAMÓWIENIA]]</f>
        <v>0</v>
      </c>
      <c r="I85" s="8">
        <f>Tabela1[[#This Row],[WARTOŚĆ NETTO]]*23%</f>
        <v>0</v>
      </c>
      <c r="J85" s="8">
        <f>Tabela1[[#This Row],[WARTOŚĆ NETTO]]+Tabela1[[#This Row],[Wartość VAT ]]</f>
        <v>0</v>
      </c>
      <c r="K85" s="26">
        <v>0</v>
      </c>
    </row>
    <row r="86" spans="2:11" ht="42.75" customHeight="1" x14ac:dyDescent="0.25">
      <c r="B86" s="71" t="s">
        <v>61</v>
      </c>
      <c r="C86" s="13" t="s">
        <v>213</v>
      </c>
      <c r="D86" s="4"/>
      <c r="E86" s="10" t="s">
        <v>15</v>
      </c>
      <c r="F86" s="1">
        <v>150</v>
      </c>
      <c r="G86" s="2">
        <v>0</v>
      </c>
      <c r="H86" s="3">
        <f>Tabela1[[#This Row],[CENA JEDNOSTKOWA NETTO]]*Tabela1[[#This Row],[SZACUNKOWA ILOŚĆ ZAMÓWIENIA]]</f>
        <v>0</v>
      </c>
      <c r="I86" s="8">
        <f>Tabela1[[#This Row],[WARTOŚĆ NETTO]]*23%</f>
        <v>0</v>
      </c>
      <c r="J86" s="8">
        <f>Tabela1[[#This Row],[WARTOŚĆ NETTO]]+Tabela1[[#This Row],[Wartość VAT ]]</f>
        <v>0</v>
      </c>
      <c r="K86" s="26">
        <v>0</v>
      </c>
    </row>
    <row r="87" spans="2:11" ht="64.5" customHeight="1" x14ac:dyDescent="0.25">
      <c r="B87" s="71" t="s">
        <v>208</v>
      </c>
      <c r="C87" s="11" t="s">
        <v>159</v>
      </c>
      <c r="D87" s="4"/>
      <c r="E87" s="10" t="s">
        <v>15</v>
      </c>
      <c r="F87" s="1">
        <v>150</v>
      </c>
      <c r="G87" s="2">
        <v>0</v>
      </c>
      <c r="H87" s="3">
        <f>Tabela1[[#This Row],[CENA JEDNOSTKOWA NETTO]]*Tabela1[[#This Row],[SZACUNKOWA ILOŚĆ ZAMÓWIENIA]]</f>
        <v>0</v>
      </c>
      <c r="I87" s="8">
        <f>Tabela1[[#This Row],[WARTOŚĆ NETTO]]*23%</f>
        <v>0</v>
      </c>
      <c r="J87" s="8">
        <f>Tabela1[[#This Row],[WARTOŚĆ NETTO]]+Tabela1[[#This Row],[Wartość VAT ]]</f>
        <v>0</v>
      </c>
      <c r="K87" s="26">
        <v>0</v>
      </c>
    </row>
    <row r="88" spans="2:11" ht="30" x14ac:dyDescent="0.25">
      <c r="B88" s="71" t="s">
        <v>64</v>
      </c>
      <c r="C88" s="11" t="s">
        <v>160</v>
      </c>
      <c r="D88" s="4"/>
      <c r="E88" s="10" t="s">
        <v>15</v>
      </c>
      <c r="F88" s="1">
        <v>1</v>
      </c>
      <c r="G88" s="2">
        <v>0</v>
      </c>
      <c r="H88" s="3">
        <f>Tabela1[[#This Row],[CENA JEDNOSTKOWA NETTO]]*Tabela1[[#This Row],[SZACUNKOWA ILOŚĆ ZAMÓWIENIA]]</f>
        <v>0</v>
      </c>
      <c r="I88" s="8">
        <f>Tabela1[[#This Row],[WARTOŚĆ NETTO]]*23%</f>
        <v>0</v>
      </c>
      <c r="J88" s="8">
        <f>Tabela1[[#This Row],[WARTOŚĆ NETTO]]+Tabela1[[#This Row],[Wartość VAT ]]</f>
        <v>0</v>
      </c>
      <c r="K88" s="26">
        <v>0</v>
      </c>
    </row>
    <row r="89" spans="2:11" ht="18.75" x14ac:dyDescent="0.25">
      <c r="B89" s="71" t="s">
        <v>65</v>
      </c>
      <c r="C89" s="13" t="s">
        <v>161</v>
      </c>
      <c r="D89" s="19"/>
      <c r="E89" s="10" t="s">
        <v>15</v>
      </c>
      <c r="F89" s="1">
        <v>1</v>
      </c>
      <c r="G89" s="2">
        <v>0</v>
      </c>
      <c r="H89" s="3">
        <f>Tabela1[[#This Row],[CENA JEDNOSTKOWA NETTO]]*Tabela1[[#This Row],[SZACUNKOWA ILOŚĆ ZAMÓWIENIA]]</f>
        <v>0</v>
      </c>
      <c r="I89" s="8">
        <f>Tabela1[[#This Row],[WARTOŚĆ NETTO]]*23%</f>
        <v>0</v>
      </c>
      <c r="J89" s="8">
        <f>Tabela1[[#This Row],[WARTOŚĆ NETTO]]+Tabela1[[#This Row],[Wartość VAT ]]</f>
        <v>0</v>
      </c>
      <c r="K89" s="26">
        <v>0</v>
      </c>
    </row>
    <row r="90" spans="2:11" ht="30" x14ac:dyDescent="0.25">
      <c r="B90" s="71" t="s">
        <v>66</v>
      </c>
      <c r="C90" s="11" t="s">
        <v>162</v>
      </c>
      <c r="D90" s="4"/>
      <c r="E90" s="10" t="s">
        <v>15</v>
      </c>
      <c r="F90" s="1">
        <v>2</v>
      </c>
      <c r="G90" s="2">
        <v>0</v>
      </c>
      <c r="H90" s="3">
        <f>Tabela1[[#This Row],[CENA JEDNOSTKOWA NETTO]]*Tabela1[[#This Row],[SZACUNKOWA ILOŚĆ ZAMÓWIENIA]]</f>
        <v>0</v>
      </c>
      <c r="I90" s="8">
        <f>Tabela1[[#This Row],[WARTOŚĆ NETTO]]*23%</f>
        <v>0</v>
      </c>
      <c r="J90" s="8">
        <f>Tabela1[[#This Row],[WARTOŚĆ NETTO]]+Tabela1[[#This Row],[Wartość VAT ]]</f>
        <v>0</v>
      </c>
      <c r="K90" s="26">
        <v>0</v>
      </c>
    </row>
    <row r="91" spans="2:11" ht="150" x14ac:dyDescent="0.25">
      <c r="B91" s="71" t="s">
        <v>67</v>
      </c>
      <c r="C91" s="11" t="s">
        <v>163</v>
      </c>
      <c r="D91" s="4"/>
      <c r="E91" s="10" t="s">
        <v>190</v>
      </c>
      <c r="F91" s="1">
        <v>3</v>
      </c>
      <c r="G91" s="2">
        <v>0</v>
      </c>
      <c r="H91" s="3">
        <f>Tabela1[[#This Row],[CENA JEDNOSTKOWA NETTO]]*Tabela1[[#This Row],[SZACUNKOWA ILOŚĆ ZAMÓWIENIA]]</f>
        <v>0</v>
      </c>
      <c r="I91" s="8">
        <f>Tabela1[[#This Row],[WARTOŚĆ NETTO]]*23%</f>
        <v>0</v>
      </c>
      <c r="J91" s="8">
        <f>Tabela1[[#This Row],[WARTOŚĆ NETTO]]+Tabela1[[#This Row],[Wartość VAT ]]</f>
        <v>0</v>
      </c>
      <c r="K91" s="26">
        <v>0</v>
      </c>
    </row>
    <row r="92" spans="2:11" ht="18.75" x14ac:dyDescent="0.25">
      <c r="B92" s="71" t="s">
        <v>68</v>
      </c>
      <c r="C92" s="13" t="s">
        <v>164</v>
      </c>
      <c r="D92" s="19"/>
      <c r="E92" s="10" t="s">
        <v>15</v>
      </c>
      <c r="F92" s="1">
        <v>20</v>
      </c>
      <c r="G92" s="2">
        <v>0</v>
      </c>
      <c r="H92" s="3">
        <f>Tabela1[[#This Row],[CENA JEDNOSTKOWA NETTO]]*Tabela1[[#This Row],[SZACUNKOWA ILOŚĆ ZAMÓWIENIA]]</f>
        <v>0</v>
      </c>
      <c r="I92" s="8">
        <f>Tabela1[[#This Row],[WARTOŚĆ NETTO]]*23%</f>
        <v>0</v>
      </c>
      <c r="J92" s="8">
        <f>Tabela1[[#This Row],[WARTOŚĆ NETTO]]+Tabela1[[#This Row],[Wartość VAT ]]</f>
        <v>0</v>
      </c>
      <c r="K92" s="26">
        <v>0</v>
      </c>
    </row>
    <row r="93" spans="2:11" ht="18.75" x14ac:dyDescent="0.25">
      <c r="B93" s="71" t="s">
        <v>69</v>
      </c>
      <c r="C93" s="11" t="s">
        <v>165</v>
      </c>
      <c r="D93" s="4"/>
      <c r="E93" s="10" t="s">
        <v>190</v>
      </c>
      <c r="F93" s="1">
        <v>8</v>
      </c>
      <c r="G93" s="2">
        <v>0</v>
      </c>
      <c r="H93" s="3">
        <f>Tabela1[[#This Row],[CENA JEDNOSTKOWA NETTO]]*Tabela1[[#This Row],[SZACUNKOWA ILOŚĆ ZAMÓWIENIA]]</f>
        <v>0</v>
      </c>
      <c r="I93" s="8">
        <f>Tabela1[[#This Row],[WARTOŚĆ NETTO]]*23%</f>
        <v>0</v>
      </c>
      <c r="J93" s="8">
        <f>Tabela1[[#This Row],[WARTOŚĆ NETTO]]+Tabela1[[#This Row],[Wartość VAT ]]</f>
        <v>0</v>
      </c>
      <c r="K93" s="26">
        <v>0</v>
      </c>
    </row>
    <row r="94" spans="2:11" ht="18.75" x14ac:dyDescent="0.25">
      <c r="B94" s="71" t="s">
        <v>70</v>
      </c>
      <c r="C94" s="11" t="s">
        <v>166</v>
      </c>
      <c r="D94" s="4"/>
      <c r="E94" s="10" t="s">
        <v>15</v>
      </c>
      <c r="F94" s="1">
        <v>5</v>
      </c>
      <c r="G94" s="2">
        <v>0</v>
      </c>
      <c r="H94" s="3">
        <f>Tabela1[[#This Row],[CENA JEDNOSTKOWA NETTO]]*Tabela1[[#This Row],[SZACUNKOWA ILOŚĆ ZAMÓWIENIA]]</f>
        <v>0</v>
      </c>
      <c r="I94" s="8">
        <f>Tabela1[[#This Row],[WARTOŚĆ NETTO]]*23%</f>
        <v>0</v>
      </c>
      <c r="J94" s="8">
        <f>Tabela1[[#This Row],[WARTOŚĆ NETTO]]+Tabela1[[#This Row],[Wartość VAT ]]</f>
        <v>0</v>
      </c>
      <c r="K94" s="26">
        <v>0</v>
      </c>
    </row>
    <row r="95" spans="2:11" ht="18.75" x14ac:dyDescent="0.25">
      <c r="B95" s="71" t="s">
        <v>71</v>
      </c>
      <c r="C95" s="11" t="s">
        <v>167</v>
      </c>
      <c r="D95" s="4"/>
      <c r="E95" s="10" t="s">
        <v>15</v>
      </c>
      <c r="F95" s="1">
        <v>40</v>
      </c>
      <c r="G95" s="2">
        <v>0</v>
      </c>
      <c r="H95" s="3">
        <f>Tabela1[[#This Row],[CENA JEDNOSTKOWA NETTO]]*Tabela1[[#This Row],[SZACUNKOWA ILOŚĆ ZAMÓWIENIA]]</f>
        <v>0</v>
      </c>
      <c r="I95" s="8">
        <f>Tabela1[[#This Row],[WARTOŚĆ NETTO]]*23%</f>
        <v>0</v>
      </c>
      <c r="J95" s="8">
        <f>Tabela1[[#This Row],[WARTOŚĆ NETTO]]+Tabela1[[#This Row],[Wartość VAT ]]</f>
        <v>0</v>
      </c>
      <c r="K95" s="26">
        <v>0</v>
      </c>
    </row>
    <row r="96" spans="2:11" ht="45" customHeight="1" x14ac:dyDescent="0.25">
      <c r="B96" s="71" t="s">
        <v>72</v>
      </c>
      <c r="C96" s="11" t="s">
        <v>168</v>
      </c>
      <c r="D96" s="4"/>
      <c r="E96" s="10" t="s">
        <v>15</v>
      </c>
      <c r="F96" s="1">
        <v>1</v>
      </c>
      <c r="G96" s="2">
        <v>0</v>
      </c>
      <c r="H96" s="3">
        <f>Tabela1[[#This Row],[CENA JEDNOSTKOWA NETTO]]*Tabela1[[#This Row],[SZACUNKOWA ILOŚĆ ZAMÓWIENIA]]</f>
        <v>0</v>
      </c>
      <c r="I96" s="8">
        <f>Tabela1[[#This Row],[WARTOŚĆ NETTO]]*23%</f>
        <v>0</v>
      </c>
      <c r="J96" s="8">
        <f>Tabela1[[#This Row],[WARTOŚĆ NETTO]]+Tabela1[[#This Row],[Wartość VAT ]]</f>
        <v>0</v>
      </c>
      <c r="K96" s="26">
        <v>0</v>
      </c>
    </row>
    <row r="97" spans="2:11" ht="45.75" customHeight="1" x14ac:dyDescent="0.25">
      <c r="B97" s="71" t="s">
        <v>73</v>
      </c>
      <c r="C97" s="11" t="s">
        <v>169</v>
      </c>
      <c r="D97" s="4"/>
      <c r="E97" s="10" t="s">
        <v>15</v>
      </c>
      <c r="F97" s="1">
        <v>1</v>
      </c>
      <c r="G97" s="2">
        <v>0</v>
      </c>
      <c r="H97" s="3">
        <f>Tabela1[[#This Row],[CENA JEDNOSTKOWA NETTO]]*Tabela1[[#This Row],[SZACUNKOWA ILOŚĆ ZAMÓWIENIA]]</f>
        <v>0</v>
      </c>
      <c r="I97" s="8">
        <f>Tabela1[[#This Row],[WARTOŚĆ NETTO]]*23%</f>
        <v>0</v>
      </c>
      <c r="J97" s="8">
        <f>Tabela1[[#This Row],[WARTOŚĆ NETTO]]+Tabela1[[#This Row],[Wartość VAT ]]</f>
        <v>0</v>
      </c>
      <c r="K97" s="26">
        <v>0</v>
      </c>
    </row>
    <row r="98" spans="2:11" ht="18.75" x14ac:dyDescent="0.25">
      <c r="B98" s="71" t="s">
        <v>74</v>
      </c>
      <c r="C98" s="11" t="s">
        <v>170</v>
      </c>
      <c r="D98" s="4"/>
      <c r="E98" s="10" t="s">
        <v>15</v>
      </c>
      <c r="F98" s="1">
        <v>300</v>
      </c>
      <c r="G98" s="2">
        <v>0</v>
      </c>
      <c r="H98" s="3">
        <f>Tabela1[[#This Row],[CENA JEDNOSTKOWA NETTO]]*Tabela1[[#This Row],[SZACUNKOWA ILOŚĆ ZAMÓWIENIA]]</f>
        <v>0</v>
      </c>
      <c r="I98" s="8">
        <f>Tabela1[[#This Row],[WARTOŚĆ NETTO]]*23%</f>
        <v>0</v>
      </c>
      <c r="J98" s="8">
        <f>Tabela1[[#This Row],[WARTOŚĆ NETTO]]+Tabela1[[#This Row],[Wartość VAT ]]</f>
        <v>0</v>
      </c>
      <c r="K98" s="26">
        <v>0</v>
      </c>
    </row>
    <row r="99" spans="2:11" ht="18.75" x14ac:dyDescent="0.25">
      <c r="B99" s="71" t="s">
        <v>75</v>
      </c>
      <c r="C99" s="11" t="s">
        <v>171</v>
      </c>
      <c r="D99" s="4"/>
      <c r="E99" s="10" t="s">
        <v>15</v>
      </c>
      <c r="F99" s="1">
        <v>200</v>
      </c>
      <c r="G99" s="2">
        <v>0</v>
      </c>
      <c r="H99" s="3">
        <f>Tabela1[[#This Row],[CENA JEDNOSTKOWA NETTO]]*Tabela1[[#This Row],[SZACUNKOWA ILOŚĆ ZAMÓWIENIA]]</f>
        <v>0</v>
      </c>
      <c r="I99" s="8">
        <f>Tabela1[[#This Row],[WARTOŚĆ NETTO]]*23%</f>
        <v>0</v>
      </c>
      <c r="J99" s="8">
        <f>Tabela1[[#This Row],[WARTOŚĆ NETTO]]+Tabela1[[#This Row],[Wartość VAT ]]</f>
        <v>0</v>
      </c>
      <c r="K99" s="26">
        <v>0</v>
      </c>
    </row>
    <row r="100" spans="2:11" ht="18.75" x14ac:dyDescent="0.25">
      <c r="B100" s="71" t="s">
        <v>76</v>
      </c>
      <c r="C100" s="11" t="s">
        <v>172</v>
      </c>
      <c r="D100" s="4"/>
      <c r="E100" s="10" t="s">
        <v>15</v>
      </c>
      <c r="F100" s="1">
        <v>350</v>
      </c>
      <c r="G100" s="2">
        <v>0</v>
      </c>
      <c r="H100" s="3">
        <f>Tabela1[[#This Row],[CENA JEDNOSTKOWA NETTO]]*Tabela1[[#This Row],[SZACUNKOWA ILOŚĆ ZAMÓWIENIA]]</f>
        <v>0</v>
      </c>
      <c r="I100" s="8">
        <f>Tabela1[[#This Row],[WARTOŚĆ NETTO]]*23%</f>
        <v>0</v>
      </c>
      <c r="J100" s="8">
        <f>Tabela1[[#This Row],[WARTOŚĆ NETTO]]+Tabela1[[#This Row],[Wartość VAT ]]</f>
        <v>0</v>
      </c>
      <c r="K100" s="26">
        <v>0</v>
      </c>
    </row>
    <row r="101" spans="2:11" ht="36" customHeight="1" x14ac:dyDescent="0.25">
      <c r="B101" s="71" t="s">
        <v>77</v>
      </c>
      <c r="C101" s="11" t="s">
        <v>173</v>
      </c>
      <c r="D101" s="4"/>
      <c r="E101" s="10" t="s">
        <v>15</v>
      </c>
      <c r="F101" s="1">
        <v>350</v>
      </c>
      <c r="G101" s="2">
        <v>0</v>
      </c>
      <c r="H101" s="3">
        <f>Tabela1[[#This Row],[CENA JEDNOSTKOWA NETTO]]*Tabela1[[#This Row],[SZACUNKOWA ILOŚĆ ZAMÓWIENIA]]</f>
        <v>0</v>
      </c>
      <c r="I101" s="8">
        <f>Tabela1[[#This Row],[WARTOŚĆ NETTO]]*23%</f>
        <v>0</v>
      </c>
      <c r="J101" s="8">
        <f>Tabela1[[#This Row],[WARTOŚĆ NETTO]]+Tabela1[[#This Row],[Wartość VAT ]]</f>
        <v>0</v>
      </c>
      <c r="K101" s="26">
        <v>0</v>
      </c>
    </row>
    <row r="102" spans="2:11" ht="18.75" x14ac:dyDescent="0.25">
      <c r="B102" s="71" t="s">
        <v>78</v>
      </c>
      <c r="C102" s="11" t="s">
        <v>174</v>
      </c>
      <c r="D102" s="4"/>
      <c r="E102" s="10" t="s">
        <v>15</v>
      </c>
      <c r="F102" s="1">
        <v>350</v>
      </c>
      <c r="G102" s="2">
        <v>0</v>
      </c>
      <c r="H102" s="3">
        <f>Tabela1[[#This Row],[CENA JEDNOSTKOWA NETTO]]*Tabela1[[#This Row],[SZACUNKOWA ILOŚĆ ZAMÓWIENIA]]</f>
        <v>0</v>
      </c>
      <c r="I102" s="8">
        <f>Tabela1[[#This Row],[WARTOŚĆ NETTO]]*23%</f>
        <v>0</v>
      </c>
      <c r="J102" s="8">
        <f>Tabela1[[#This Row],[WARTOŚĆ NETTO]]+Tabela1[[#This Row],[Wartość VAT ]]</f>
        <v>0</v>
      </c>
      <c r="K102" s="26">
        <v>0</v>
      </c>
    </row>
    <row r="103" spans="2:11" ht="18.75" x14ac:dyDescent="0.25">
      <c r="B103" s="71" t="s">
        <v>79</v>
      </c>
      <c r="C103" s="18" t="s">
        <v>175</v>
      </c>
      <c r="D103" s="24"/>
      <c r="E103" s="10" t="s">
        <v>15</v>
      </c>
      <c r="F103" s="5">
        <v>100</v>
      </c>
      <c r="G103" s="2">
        <v>0</v>
      </c>
      <c r="H103" s="6">
        <f>Tabela1[[#This Row],[CENA JEDNOSTKOWA NETTO]]*Tabela1[[#This Row],[SZACUNKOWA ILOŚĆ ZAMÓWIENIA]]</f>
        <v>0</v>
      </c>
      <c r="I103" s="9">
        <f>Tabela1[[#This Row],[WARTOŚĆ NETTO]]*23%</f>
        <v>0</v>
      </c>
      <c r="J103" s="8">
        <f>Tabela1[[#This Row],[WARTOŚĆ NETTO]]+Tabela1[[#This Row],[Wartość VAT ]]</f>
        <v>0</v>
      </c>
      <c r="K103" s="26">
        <v>0</v>
      </c>
    </row>
    <row r="104" spans="2:11" ht="30" x14ac:dyDescent="0.25">
      <c r="B104" s="71" t="s">
        <v>80</v>
      </c>
      <c r="C104" s="11" t="s">
        <v>176</v>
      </c>
      <c r="D104" s="4"/>
      <c r="E104" s="10" t="s">
        <v>190</v>
      </c>
      <c r="F104" s="1">
        <v>3</v>
      </c>
      <c r="G104" s="2">
        <v>0</v>
      </c>
      <c r="H104" s="3">
        <f>Tabela1[[#This Row],[CENA JEDNOSTKOWA NETTO]]*Tabela1[[#This Row],[SZACUNKOWA ILOŚĆ ZAMÓWIENIA]]</f>
        <v>0</v>
      </c>
      <c r="I104" s="8">
        <f>Tabela1[[#This Row],[WARTOŚĆ NETTO]]*23%</f>
        <v>0</v>
      </c>
      <c r="J104" s="8">
        <f>Tabela1[[#This Row],[WARTOŚĆ NETTO]]+Tabela1[[#This Row],[Wartość VAT ]]</f>
        <v>0</v>
      </c>
      <c r="K104" s="26">
        <v>0</v>
      </c>
    </row>
    <row r="105" spans="2:11" ht="33.75" customHeight="1" x14ac:dyDescent="0.25">
      <c r="B105" s="71" t="s">
        <v>81</v>
      </c>
      <c r="C105" s="11" t="s">
        <v>223</v>
      </c>
      <c r="D105" s="25"/>
      <c r="E105" s="10" t="s">
        <v>190</v>
      </c>
      <c r="F105" s="5">
        <v>1</v>
      </c>
      <c r="G105" s="2">
        <v>0</v>
      </c>
      <c r="H105" s="3">
        <f>Tabela1[[#This Row],[CENA JEDNOSTKOWA NETTO]]*Tabela1[[#This Row],[SZACUNKOWA ILOŚĆ ZAMÓWIENIA]]</f>
        <v>0</v>
      </c>
      <c r="I105" s="8">
        <f>Tabela1[[#This Row],[WARTOŚĆ NETTO]]*23%</f>
        <v>0</v>
      </c>
      <c r="J105" s="8">
        <f>Tabela1[[#This Row],[WARTOŚĆ NETTO]]+Tabela1[[#This Row],[Wartość VAT ]]</f>
        <v>0</v>
      </c>
      <c r="K105" s="26">
        <v>0</v>
      </c>
    </row>
    <row r="106" spans="2:11" ht="18.75" x14ac:dyDescent="0.25">
      <c r="B106" s="71" t="s">
        <v>82</v>
      </c>
      <c r="C106" s="12" t="s">
        <v>177</v>
      </c>
      <c r="D106" s="4"/>
      <c r="E106" s="31" t="s">
        <v>190</v>
      </c>
      <c r="F106" s="32">
        <v>20</v>
      </c>
      <c r="G106" s="2">
        <v>0</v>
      </c>
      <c r="H106" s="3">
        <f>Tabela1[[#This Row],[CENA JEDNOSTKOWA NETTO]]*Tabela1[[#This Row],[SZACUNKOWA ILOŚĆ ZAMÓWIENIA]]</f>
        <v>0</v>
      </c>
      <c r="I106" s="3">
        <f>Tabela1[[#This Row],[WARTOŚĆ NETTO]]*23%</f>
        <v>0</v>
      </c>
      <c r="J106" s="3">
        <f>Tabela1[[#This Row],[WARTOŚĆ NETTO]]+Tabela1[[#This Row],[Wartość VAT ]]</f>
        <v>0</v>
      </c>
      <c r="K106" s="33">
        <v>0</v>
      </c>
    </row>
    <row r="107" spans="2:11" ht="45" x14ac:dyDescent="0.25">
      <c r="B107" s="71" t="s">
        <v>83</v>
      </c>
      <c r="C107" s="12" t="s">
        <v>178</v>
      </c>
      <c r="D107" s="4"/>
      <c r="E107" s="31" t="s">
        <v>190</v>
      </c>
      <c r="F107" s="32">
        <v>15</v>
      </c>
      <c r="G107" s="2">
        <v>0</v>
      </c>
      <c r="H107" s="3">
        <f>Tabela1[[#This Row],[CENA JEDNOSTKOWA NETTO]]*Tabela1[[#This Row],[SZACUNKOWA ILOŚĆ ZAMÓWIENIA]]</f>
        <v>0</v>
      </c>
      <c r="I107" s="3">
        <f>Tabela1[[#This Row],[WARTOŚĆ NETTO]]*23%</f>
        <v>0</v>
      </c>
      <c r="J107" s="3">
        <f>Tabela1[[#This Row],[WARTOŚĆ NETTO]]+Tabela1[[#This Row],[Wartość VAT ]]</f>
        <v>0</v>
      </c>
      <c r="K107" s="33"/>
    </row>
    <row r="108" spans="2:11" ht="18.75" x14ac:dyDescent="0.25">
      <c r="B108" s="71" t="s">
        <v>84</v>
      </c>
      <c r="C108" s="12" t="s">
        <v>209</v>
      </c>
      <c r="D108" s="4"/>
      <c r="E108" s="31" t="s">
        <v>15</v>
      </c>
      <c r="F108" s="32">
        <v>6</v>
      </c>
      <c r="G108" s="2">
        <v>0</v>
      </c>
      <c r="H108" s="3">
        <f>Tabela1[[#This Row],[CENA JEDNOSTKOWA NETTO]]*Tabela1[[#This Row],[SZACUNKOWA ILOŚĆ ZAMÓWIENIA]]</f>
        <v>0</v>
      </c>
      <c r="I108" s="3">
        <f>Tabela1[[#This Row],[WARTOŚĆ NETTO]]*23%</f>
        <v>0</v>
      </c>
      <c r="J108" s="3">
        <f>Tabela1[[#This Row],[WARTOŚĆ NETTO]]+Tabela1[[#This Row],[Wartość VAT ]]</f>
        <v>0</v>
      </c>
      <c r="K108" s="33"/>
    </row>
    <row r="109" spans="2:11" ht="30" x14ac:dyDescent="0.25">
      <c r="B109" s="71" t="s">
        <v>85</v>
      </c>
      <c r="C109" s="12" t="s">
        <v>211</v>
      </c>
      <c r="D109" s="4"/>
      <c r="E109" s="31" t="s">
        <v>15</v>
      </c>
      <c r="F109" s="32">
        <v>20</v>
      </c>
      <c r="G109" s="2">
        <v>0</v>
      </c>
      <c r="H109" s="3">
        <f>Tabela1[[#This Row],[CENA JEDNOSTKOWA NETTO]]*Tabela1[[#This Row],[SZACUNKOWA ILOŚĆ ZAMÓWIENIA]]</f>
        <v>0</v>
      </c>
      <c r="I109" s="3">
        <f>Tabela1[[#This Row],[WARTOŚĆ NETTO]]*23%</f>
        <v>0</v>
      </c>
      <c r="J109" s="3">
        <f>Tabela1[[#This Row],[WARTOŚĆ NETTO]]+Tabela1[[#This Row],[Wartość VAT ]]</f>
        <v>0</v>
      </c>
      <c r="K109" s="33"/>
    </row>
    <row r="110" spans="2:11" ht="37.5" x14ac:dyDescent="0.25">
      <c r="B110" s="71" t="s">
        <v>86</v>
      </c>
      <c r="C110" s="36" t="s">
        <v>210</v>
      </c>
      <c r="D110" s="34"/>
      <c r="E110" s="37" t="s">
        <v>15</v>
      </c>
      <c r="F110" s="35">
        <v>6</v>
      </c>
      <c r="G110" s="2">
        <v>0</v>
      </c>
      <c r="H110" s="3">
        <f>Tabela1[[#This Row],[CENA JEDNOSTKOWA NETTO]]*Tabela1[[#This Row],[SZACUNKOWA ILOŚĆ ZAMÓWIENIA]]</f>
        <v>0</v>
      </c>
      <c r="I110" s="3">
        <f>Tabela1[[#This Row],[WARTOŚĆ NETTO]]*23%</f>
        <v>0</v>
      </c>
      <c r="J110" s="3">
        <f>Tabela1[[#This Row],[WARTOŚĆ NETTO]]+Tabela1[[#This Row],[Wartość VAT ]]</f>
        <v>0</v>
      </c>
      <c r="K110" s="33">
        <v>0</v>
      </c>
    </row>
    <row r="111" spans="2:11" ht="27" thickBot="1" x14ac:dyDescent="0.3">
      <c r="B111" s="72"/>
      <c r="C111" s="73" t="s">
        <v>93</v>
      </c>
      <c r="D111" s="73"/>
      <c r="E111" s="74"/>
      <c r="F111" s="75"/>
      <c r="G111" s="27">
        <f>SUM(G13:G110)</f>
        <v>0</v>
      </c>
      <c r="H111" s="27">
        <f>SUM(H13:H110)</f>
        <v>0</v>
      </c>
      <c r="I111" s="28">
        <f>SUM(I13:I110)</f>
        <v>0</v>
      </c>
      <c r="J111" s="29">
        <f>SUM(J13:J110)</f>
        <v>0</v>
      </c>
      <c r="K111" s="30"/>
    </row>
    <row r="115" ht="42" customHeight="1" x14ac:dyDescent="0.25"/>
    <row r="120" ht="46.5" customHeight="1" x14ac:dyDescent="0.25"/>
    <row r="128" ht="41.25" customHeight="1" x14ac:dyDescent="0.25"/>
    <row r="140" ht="24.75" customHeight="1" x14ac:dyDescent="0.25"/>
    <row r="141" ht="43.5" customHeight="1" x14ac:dyDescent="0.25"/>
    <row r="142" ht="24.75" customHeight="1" x14ac:dyDescent="0.25"/>
    <row r="143" ht="25.5" customHeight="1" x14ac:dyDescent="0.25"/>
    <row r="145" ht="41.25" customHeight="1" x14ac:dyDescent="0.25"/>
    <row r="146" ht="45.75" customHeight="1" x14ac:dyDescent="0.25"/>
    <row r="147" ht="25.5" customHeight="1" x14ac:dyDescent="0.25"/>
    <row r="148" ht="36" customHeight="1" x14ac:dyDescent="0.25"/>
    <row r="149" ht="54.75" customHeight="1" x14ac:dyDescent="0.25"/>
    <row r="150" ht="40.5" customHeight="1" x14ac:dyDescent="0.25"/>
    <row r="151" ht="314.25" customHeight="1" x14ac:dyDescent="0.25"/>
    <row r="163" ht="51" customHeight="1" x14ac:dyDescent="0.25"/>
    <row r="179" ht="21.75" customHeight="1" x14ac:dyDescent="0.25"/>
    <row r="180" ht="74.25" customHeight="1" x14ac:dyDescent="0.25"/>
    <row r="181" ht="25.5" customHeight="1" x14ac:dyDescent="0.25"/>
    <row r="182" ht="27.75" customHeight="1" x14ac:dyDescent="0.25"/>
    <row r="183" ht="30.75" customHeight="1" x14ac:dyDescent="0.25"/>
    <row r="191" ht="57.75" customHeight="1" x14ac:dyDescent="0.25"/>
    <row r="207" ht="74.25" customHeight="1" x14ac:dyDescent="0.25"/>
    <row r="228" ht="111" customHeight="1" x14ac:dyDescent="0.25"/>
    <row r="258" ht="102.75" customHeight="1" x14ac:dyDescent="0.25"/>
    <row r="259" ht="117" customHeight="1" x14ac:dyDescent="0.25"/>
  </sheetData>
  <sheetProtection formatCells="0" formatColumns="0" formatRows="0" insertColumns="0" insertRows="0" insertHyperlinks="0" deleteColumns="0" deleteRows="0" sort="0" autoFilter="0" pivotTables="0"/>
  <mergeCells count="13">
    <mergeCell ref="B10:K10"/>
    <mergeCell ref="B11:D11"/>
    <mergeCell ref="E11:K11"/>
    <mergeCell ref="B2:K2"/>
    <mergeCell ref="B4:K4"/>
    <mergeCell ref="B7:K7"/>
    <mergeCell ref="B8:K8"/>
    <mergeCell ref="B5:C5"/>
    <mergeCell ref="D5:K5"/>
    <mergeCell ref="B6:C6"/>
    <mergeCell ref="D6:K6"/>
    <mergeCell ref="B9:K9"/>
    <mergeCell ref="B3:K3"/>
  </mergeCells>
  <printOptions horizontalCentered="1" verticalCentered="1"/>
  <pageMargins left="0.25" right="0.25" top="0.75" bottom="0.75" header="0.3" footer="0.3"/>
  <pageSetup paperSize="9" scale="5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Zasitko</dc:creator>
  <cp:lastModifiedBy>Barbara Kotuła</cp:lastModifiedBy>
  <cp:lastPrinted>2022-03-09T13:37:47Z</cp:lastPrinted>
  <dcterms:created xsi:type="dcterms:W3CDTF">2016-11-30T07:39:33Z</dcterms:created>
  <dcterms:modified xsi:type="dcterms:W3CDTF">2022-03-09T13:43:10Z</dcterms:modified>
</cp:coreProperties>
</file>